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60" yWindow="108" windowWidth="15576" windowHeight="10188" tabRatio="819"/>
  </bookViews>
  <sheets>
    <sheet name="Present  (Page 1)" sheetId="5" r:id="rId1"/>
    <sheet name="Proposed ( Page 1)" sheetId="6" r:id="rId2"/>
    <sheet name="Present  2" sheetId="8" r:id="rId3"/>
    <sheet name="Proposed  2" sheetId="9" r:id="rId4"/>
    <sheet name="Present  3" sheetId="10" r:id="rId5"/>
    <sheet name="Proposed  3" sheetId="11" r:id="rId6"/>
    <sheet name="Present  4" sheetId="12" r:id="rId7"/>
    <sheet name="Proposed  4" sheetId="13" r:id="rId8"/>
    <sheet name="Present  5" sheetId="14" r:id="rId9"/>
    <sheet name="Proposed  5" sheetId="15" r:id="rId10"/>
    <sheet name="Present  6" sheetId="16" r:id="rId11"/>
    <sheet name="Proposed  6" sheetId="17" r:id="rId12"/>
    <sheet name="Present  7" sheetId="18" r:id="rId13"/>
    <sheet name="Proposed  7" sheetId="19" r:id="rId14"/>
    <sheet name="Present  8" sheetId="1" r:id="rId15"/>
    <sheet name="Proposed  8" sheetId="2" r:id="rId16"/>
    <sheet name="Financial Analysis" sheetId="3" r:id="rId17"/>
    <sheet name="Costs" sheetId="4" r:id="rId18"/>
    <sheet name="Definitions" sheetId="7" r:id="rId19"/>
  </sheets>
  <definedNames>
    <definedName name="_xlnm.Print_Area" localSheetId="17">Costs!$A$2:$Q$31</definedName>
    <definedName name="_xlnm.Print_Area" localSheetId="18">Definitions!$A$1:$J$46</definedName>
    <definedName name="_xlnm.Print_Area" localSheetId="16">'Financial Analysis'!$A$1:$I$42</definedName>
  </definedNames>
  <calcPr calcId="145621"/>
</workbook>
</file>

<file path=xl/calcChain.xml><?xml version="1.0" encoding="utf-8"?>
<calcChain xmlns="http://schemas.openxmlformats.org/spreadsheetml/2006/main">
  <c r="G25" i="2" l="1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26" i="19"/>
  <c r="G25" i="19"/>
  <c r="G24" i="19"/>
  <c r="G23" i="19"/>
  <c r="G22" i="19"/>
  <c r="G21" i="19"/>
  <c r="G20" i="19"/>
  <c r="G19" i="19"/>
  <c r="G18" i="19"/>
  <c r="G17" i="19"/>
  <c r="G16" i="19"/>
  <c r="G15" i="19"/>
  <c r="G14" i="19"/>
  <c r="G13" i="19"/>
  <c r="G12" i="19"/>
  <c r="G11" i="19"/>
  <c r="G10" i="19"/>
  <c r="G9" i="19"/>
  <c r="G26" i="17"/>
  <c r="G25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G25" i="15"/>
  <c r="G24" i="15"/>
  <c r="G23" i="15"/>
  <c r="G22" i="15"/>
  <c r="G21" i="15"/>
  <c r="G20" i="15"/>
  <c r="G19" i="15"/>
  <c r="G18" i="15"/>
  <c r="G17" i="15"/>
  <c r="G16" i="15"/>
  <c r="G15" i="15"/>
  <c r="G14" i="15"/>
  <c r="G13" i="15"/>
  <c r="G12" i="15"/>
  <c r="G11" i="15"/>
  <c r="G10" i="15"/>
  <c r="G9" i="15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G9" i="13"/>
  <c r="G15" i="12"/>
  <c r="G14" i="12"/>
  <c r="G13" i="12"/>
  <c r="G12" i="12"/>
  <c r="G11" i="12"/>
  <c r="G10" i="12"/>
  <c r="G9" i="12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10" i="6"/>
  <c r="G9" i="6"/>
  <c r="G8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8" i="19"/>
  <c r="G8" i="15"/>
  <c r="G8" i="13"/>
  <c r="G8" i="12"/>
  <c r="G8" i="11"/>
  <c r="G8" i="10"/>
  <c r="G8" i="9"/>
  <c r="G8" i="8"/>
  <c r="G9" i="5"/>
  <c r="G8" i="5"/>
  <c r="M2" i="4" l="1"/>
  <c r="I2" i="4"/>
  <c r="B23" i="4" l="1"/>
  <c r="D23" i="4"/>
  <c r="F23" i="4" s="1"/>
  <c r="B24" i="4"/>
  <c r="D24" i="4"/>
  <c r="F24" i="4" s="1"/>
  <c r="B25" i="4"/>
  <c r="D25" i="4"/>
  <c r="F25" i="4" s="1"/>
  <c r="B26" i="4"/>
  <c r="D26" i="4"/>
  <c r="F26" i="4" s="1"/>
  <c r="B31" i="4"/>
  <c r="D31" i="4"/>
  <c r="F31" i="4" s="1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C3" i="3"/>
  <c r="G3" i="3"/>
  <c r="H11" i="3"/>
  <c r="H18" i="3" s="1"/>
  <c r="I8" i="5"/>
  <c r="I9" i="5"/>
  <c r="I10" i="5"/>
  <c r="K10" i="5" s="1"/>
  <c r="I11" i="5"/>
  <c r="M11" i="6" s="1"/>
  <c r="I12" i="5"/>
  <c r="I13" i="5"/>
  <c r="K13" i="5"/>
  <c r="I14" i="5"/>
  <c r="K14" i="5" s="1"/>
  <c r="N14" i="6" s="1"/>
  <c r="I15" i="5"/>
  <c r="K15" i="5"/>
  <c r="I16" i="5"/>
  <c r="I17" i="5"/>
  <c r="K17" i="5" s="1"/>
  <c r="I18" i="5"/>
  <c r="I19" i="5"/>
  <c r="K19" i="5" s="1"/>
  <c r="I20" i="5"/>
  <c r="K20" i="5"/>
  <c r="I21" i="5"/>
  <c r="K21" i="5" s="1"/>
  <c r="I22" i="5"/>
  <c r="I23" i="5"/>
  <c r="K23" i="5" s="1"/>
  <c r="I24" i="5"/>
  <c r="K24" i="5" s="1"/>
  <c r="I25" i="5"/>
  <c r="I26" i="5"/>
  <c r="K26" i="5" s="1"/>
  <c r="I27" i="5"/>
  <c r="K27" i="5" s="1"/>
  <c r="I28" i="5"/>
  <c r="D29" i="5"/>
  <c r="C1" i="8"/>
  <c r="E1" i="8"/>
  <c r="I8" i="8"/>
  <c r="K8" i="8" s="1"/>
  <c r="I9" i="8"/>
  <c r="I10" i="8"/>
  <c r="K10" i="8" s="1"/>
  <c r="I11" i="8"/>
  <c r="I12" i="8"/>
  <c r="K12" i="8" s="1"/>
  <c r="I13" i="8"/>
  <c r="K13" i="8"/>
  <c r="I14" i="8"/>
  <c r="I15" i="8"/>
  <c r="K15" i="8" s="1"/>
  <c r="N15" i="9" s="1"/>
  <c r="I16" i="8"/>
  <c r="I17" i="8"/>
  <c r="K17" i="8" s="1"/>
  <c r="I18" i="8"/>
  <c r="K18" i="8" s="1"/>
  <c r="I19" i="8"/>
  <c r="I20" i="8"/>
  <c r="K20" i="8" s="1"/>
  <c r="I21" i="8"/>
  <c r="M21" i="9" s="1"/>
  <c r="I22" i="8"/>
  <c r="K22" i="8" s="1"/>
  <c r="I23" i="8"/>
  <c r="I24" i="8"/>
  <c r="I25" i="8"/>
  <c r="K25" i="8" s="1"/>
  <c r="I26" i="8"/>
  <c r="K26" i="8" s="1"/>
  <c r="D27" i="8"/>
  <c r="C1" i="10"/>
  <c r="E1" i="10"/>
  <c r="I8" i="10"/>
  <c r="I9" i="10"/>
  <c r="M9" i="11" s="1"/>
  <c r="I10" i="10"/>
  <c r="I11" i="10"/>
  <c r="K11" i="10" s="1"/>
  <c r="I12" i="10"/>
  <c r="K12" i="10" s="1"/>
  <c r="N12" i="11" s="1"/>
  <c r="I13" i="10"/>
  <c r="I14" i="10"/>
  <c r="K14" i="10"/>
  <c r="I15" i="10"/>
  <c r="K15" i="10" s="1"/>
  <c r="I16" i="10"/>
  <c r="I17" i="10"/>
  <c r="K17" i="10" s="1"/>
  <c r="I18" i="10"/>
  <c r="I19" i="10"/>
  <c r="K19" i="10" s="1"/>
  <c r="I20" i="10"/>
  <c r="K20" i="10"/>
  <c r="I21" i="10"/>
  <c r="K21" i="10"/>
  <c r="I22" i="10"/>
  <c r="I23" i="10"/>
  <c r="K23" i="10"/>
  <c r="I24" i="10"/>
  <c r="K24" i="10" s="1"/>
  <c r="N24" i="11" s="1"/>
  <c r="I25" i="10"/>
  <c r="K25" i="10" s="1"/>
  <c r="I26" i="10"/>
  <c r="D27" i="10"/>
  <c r="C1" i="12"/>
  <c r="E1" i="12"/>
  <c r="I8" i="12"/>
  <c r="K8" i="12" s="1"/>
  <c r="N8" i="13" s="1"/>
  <c r="I9" i="12"/>
  <c r="I10" i="12"/>
  <c r="I11" i="12"/>
  <c r="M11" i="13" s="1"/>
  <c r="I12" i="12"/>
  <c r="I13" i="12"/>
  <c r="I14" i="12"/>
  <c r="K14" i="12" s="1"/>
  <c r="N14" i="13" s="1"/>
  <c r="I15" i="12"/>
  <c r="K15" i="12" s="1"/>
  <c r="G16" i="12"/>
  <c r="I16" i="12"/>
  <c r="G17" i="12"/>
  <c r="I17" i="12" s="1"/>
  <c r="G18" i="12"/>
  <c r="I18" i="12"/>
  <c r="K18" i="12" s="1"/>
  <c r="G19" i="12"/>
  <c r="I19" i="12"/>
  <c r="K19" i="12"/>
  <c r="G20" i="12"/>
  <c r="I20" i="12"/>
  <c r="K20" i="12"/>
  <c r="G21" i="12"/>
  <c r="I21" i="12" s="1"/>
  <c r="G22" i="12"/>
  <c r="I22" i="12"/>
  <c r="K22" i="12" s="1"/>
  <c r="G23" i="12"/>
  <c r="I23" i="12"/>
  <c r="K23" i="12"/>
  <c r="G24" i="12"/>
  <c r="I24" i="12"/>
  <c r="K24" i="12"/>
  <c r="G25" i="12"/>
  <c r="I25" i="12" s="1"/>
  <c r="G26" i="12"/>
  <c r="I26" i="12"/>
  <c r="K26" i="12" s="1"/>
  <c r="D27" i="12"/>
  <c r="C1" i="14"/>
  <c r="E1" i="14"/>
  <c r="G8" i="14"/>
  <c r="I8" i="14" s="1"/>
  <c r="G9" i="14"/>
  <c r="I9" i="14"/>
  <c r="G10" i="14"/>
  <c r="I10" i="14"/>
  <c r="G11" i="14"/>
  <c r="I11" i="14" s="1"/>
  <c r="G12" i="14"/>
  <c r="I12" i="14" s="1"/>
  <c r="I27" i="14" s="1"/>
  <c r="G13" i="14"/>
  <c r="I13" i="14"/>
  <c r="G14" i="14"/>
  <c r="I14" i="14"/>
  <c r="G15" i="14"/>
  <c r="I15" i="14" s="1"/>
  <c r="G16" i="14"/>
  <c r="I16" i="14" s="1"/>
  <c r="G17" i="14"/>
  <c r="I17" i="14"/>
  <c r="G18" i="14"/>
  <c r="I18" i="14"/>
  <c r="G19" i="14"/>
  <c r="I19" i="14" s="1"/>
  <c r="K19" i="14" s="1"/>
  <c r="G20" i="14"/>
  <c r="I20" i="14"/>
  <c r="G21" i="14"/>
  <c r="I21" i="14" s="1"/>
  <c r="G22" i="14"/>
  <c r="I22" i="14" s="1"/>
  <c r="K22" i="14" s="1"/>
  <c r="G23" i="14"/>
  <c r="I23" i="14"/>
  <c r="K23" i="14"/>
  <c r="G24" i="14"/>
  <c r="I24" i="14" s="1"/>
  <c r="K24" i="14" s="1"/>
  <c r="G25" i="14"/>
  <c r="I25" i="14"/>
  <c r="G26" i="14"/>
  <c r="I26" i="14"/>
  <c r="D27" i="14"/>
  <c r="C1" i="16"/>
  <c r="E1" i="16"/>
  <c r="G8" i="16"/>
  <c r="I8" i="16"/>
  <c r="G9" i="16"/>
  <c r="I9" i="16" s="1"/>
  <c r="G10" i="16"/>
  <c r="I10" i="16"/>
  <c r="K10" i="16" s="1"/>
  <c r="G11" i="16"/>
  <c r="I11" i="16" s="1"/>
  <c r="G12" i="16"/>
  <c r="I12" i="16"/>
  <c r="K12" i="16" s="1"/>
  <c r="G13" i="16"/>
  <c r="I13" i="16"/>
  <c r="G14" i="16"/>
  <c r="I14" i="16" s="1"/>
  <c r="K14" i="16" s="1"/>
  <c r="G15" i="16"/>
  <c r="I15" i="16"/>
  <c r="K15" i="16" s="1"/>
  <c r="G16" i="16"/>
  <c r="I16" i="16" s="1"/>
  <c r="K16" i="16" s="1"/>
  <c r="G17" i="16"/>
  <c r="I17" i="16" s="1"/>
  <c r="G18" i="16"/>
  <c r="I18" i="16"/>
  <c r="K18" i="16"/>
  <c r="G19" i="16"/>
  <c r="I19" i="16" s="1"/>
  <c r="G20" i="16"/>
  <c r="I20" i="16"/>
  <c r="K20" i="16" s="1"/>
  <c r="G21" i="16"/>
  <c r="I21" i="16"/>
  <c r="G22" i="16"/>
  <c r="I22" i="16" s="1"/>
  <c r="G23" i="16"/>
  <c r="I23" i="16"/>
  <c r="G24" i="16"/>
  <c r="I24" i="16" s="1"/>
  <c r="K24" i="16" s="1"/>
  <c r="G25" i="16"/>
  <c r="I25" i="16" s="1"/>
  <c r="G26" i="16"/>
  <c r="I26" i="16"/>
  <c r="K26" i="16"/>
  <c r="D27" i="16"/>
  <c r="C1" i="18"/>
  <c r="E1" i="18"/>
  <c r="G8" i="18"/>
  <c r="I8" i="18" s="1"/>
  <c r="G9" i="18"/>
  <c r="I9" i="18"/>
  <c r="K9" i="18"/>
  <c r="G10" i="18"/>
  <c r="I10" i="18"/>
  <c r="G11" i="18"/>
  <c r="I11" i="18" s="1"/>
  <c r="K11" i="18" s="1"/>
  <c r="N11" i="19" s="1"/>
  <c r="G12" i="18"/>
  <c r="I12" i="18" s="1"/>
  <c r="G13" i="18"/>
  <c r="I13" i="18"/>
  <c r="K13" i="18"/>
  <c r="G14" i="18"/>
  <c r="I14" i="18"/>
  <c r="G15" i="18"/>
  <c r="I15" i="18" s="1"/>
  <c r="K15" i="18" s="1"/>
  <c r="G16" i="18"/>
  <c r="I16" i="18"/>
  <c r="G17" i="18"/>
  <c r="I17" i="18" s="1"/>
  <c r="K17" i="18" s="1"/>
  <c r="G18" i="18"/>
  <c r="I18" i="18" s="1"/>
  <c r="G19" i="18"/>
  <c r="I19" i="18"/>
  <c r="K19" i="18"/>
  <c r="G20" i="18"/>
  <c r="I20" i="18" s="1"/>
  <c r="G21" i="18"/>
  <c r="I21" i="18"/>
  <c r="K21" i="18" s="1"/>
  <c r="G22" i="18"/>
  <c r="I22" i="18"/>
  <c r="K22" i="18"/>
  <c r="G23" i="18"/>
  <c r="I23" i="18" s="1"/>
  <c r="K23" i="18" s="1"/>
  <c r="G24" i="18"/>
  <c r="I24" i="18" s="1"/>
  <c r="G25" i="18"/>
  <c r="I25" i="18"/>
  <c r="K25" i="18"/>
  <c r="G26" i="18"/>
  <c r="I26" i="18" s="1"/>
  <c r="K26" i="18" s="1"/>
  <c r="D27" i="18"/>
  <c r="C1" i="1"/>
  <c r="E1" i="1"/>
  <c r="G8" i="1"/>
  <c r="I8" i="1"/>
  <c r="K8" i="1" s="1"/>
  <c r="G9" i="1"/>
  <c r="I9" i="1"/>
  <c r="G10" i="1"/>
  <c r="I10" i="1" s="1"/>
  <c r="K10" i="1" s="1"/>
  <c r="G11" i="1"/>
  <c r="I11" i="1" s="1"/>
  <c r="K11" i="1" s="1"/>
  <c r="G12" i="1"/>
  <c r="I12" i="1"/>
  <c r="K12" i="1" s="1"/>
  <c r="G13" i="1"/>
  <c r="I13" i="1"/>
  <c r="G14" i="1"/>
  <c r="I14" i="1" s="1"/>
  <c r="K14" i="1" s="1"/>
  <c r="G15" i="1"/>
  <c r="I15" i="1" s="1"/>
  <c r="K15" i="1" s="1"/>
  <c r="G16" i="1"/>
  <c r="I16" i="1"/>
  <c r="K16" i="1" s="1"/>
  <c r="G17" i="1"/>
  <c r="I17" i="1"/>
  <c r="G18" i="1"/>
  <c r="I18" i="1" s="1"/>
  <c r="K18" i="1" s="1"/>
  <c r="G19" i="1"/>
  <c r="I19" i="1" s="1"/>
  <c r="K19" i="1" s="1"/>
  <c r="G20" i="1"/>
  <c r="I20" i="1"/>
  <c r="K20" i="1" s="1"/>
  <c r="G21" i="1"/>
  <c r="I21" i="1"/>
  <c r="G22" i="1"/>
  <c r="I22" i="1"/>
  <c r="K22" i="1"/>
  <c r="G23" i="1"/>
  <c r="I23" i="1" s="1"/>
  <c r="K23" i="1" s="1"/>
  <c r="G24" i="1"/>
  <c r="I24" i="1"/>
  <c r="K24" i="1" s="1"/>
  <c r="G25" i="1"/>
  <c r="I25" i="1"/>
  <c r="G26" i="1"/>
  <c r="I26" i="1" s="1"/>
  <c r="K26" i="1" s="1"/>
  <c r="N26" i="2" s="1"/>
  <c r="D27" i="1"/>
  <c r="D1" i="9"/>
  <c r="K1" i="9"/>
  <c r="I8" i="9"/>
  <c r="K8" i="9"/>
  <c r="I9" i="9"/>
  <c r="M9" i="9" s="1"/>
  <c r="K9" i="9"/>
  <c r="O9" i="9" s="1"/>
  <c r="I10" i="9"/>
  <c r="K10" i="9"/>
  <c r="O10" i="9"/>
  <c r="I11" i="9"/>
  <c r="K11" i="9" s="1"/>
  <c r="I12" i="9"/>
  <c r="K12" i="9" s="1"/>
  <c r="O12" i="9" s="1"/>
  <c r="I13" i="9"/>
  <c r="K13" i="9" s="1"/>
  <c r="O13" i="9" s="1"/>
  <c r="I14" i="9"/>
  <c r="K14" i="9"/>
  <c r="O14" i="9" s="1"/>
  <c r="I15" i="9"/>
  <c r="K15" i="9"/>
  <c r="I16" i="9"/>
  <c r="K16" i="9"/>
  <c r="I17" i="9"/>
  <c r="K17" i="9"/>
  <c r="I18" i="9"/>
  <c r="K18" i="9"/>
  <c r="O18" i="9" s="1"/>
  <c r="I19" i="9"/>
  <c r="K19" i="9"/>
  <c r="I20" i="9"/>
  <c r="K20" i="9"/>
  <c r="O20" i="9" s="1"/>
  <c r="I21" i="9"/>
  <c r="K21" i="9"/>
  <c r="O21" i="9" s="1"/>
  <c r="I22" i="9"/>
  <c r="K22" i="9"/>
  <c r="O22" i="9" s="1"/>
  <c r="I23" i="9"/>
  <c r="K23" i="9"/>
  <c r="O23" i="9" s="1"/>
  <c r="I24" i="9"/>
  <c r="M24" i="9" s="1"/>
  <c r="K24" i="9"/>
  <c r="O24" i="9" s="1"/>
  <c r="I25" i="9"/>
  <c r="K25" i="9"/>
  <c r="I26" i="9"/>
  <c r="K26" i="9"/>
  <c r="D27" i="9"/>
  <c r="D1" i="11"/>
  <c r="K1" i="11"/>
  <c r="I8" i="11"/>
  <c r="K8" i="11" s="1"/>
  <c r="O8" i="11" s="1"/>
  <c r="I9" i="11"/>
  <c r="I10" i="11"/>
  <c r="K10" i="11"/>
  <c r="O10" i="11" s="1"/>
  <c r="I11" i="11"/>
  <c r="K11" i="11" s="1"/>
  <c r="O11" i="11" s="1"/>
  <c r="I12" i="11"/>
  <c r="K12" i="11" s="1"/>
  <c r="I13" i="11"/>
  <c r="K13" i="11"/>
  <c r="O13" i="11"/>
  <c r="I14" i="11"/>
  <c r="K14" i="11" s="1"/>
  <c r="I15" i="11"/>
  <c r="K15" i="11"/>
  <c r="O15" i="11" s="1"/>
  <c r="I16" i="11"/>
  <c r="K16" i="11" s="1"/>
  <c r="O16" i="11" s="1"/>
  <c r="I17" i="11"/>
  <c r="K17" i="11" s="1"/>
  <c r="O17" i="11" s="1"/>
  <c r="I18" i="11"/>
  <c r="K18" i="11"/>
  <c r="O18" i="11" s="1"/>
  <c r="I19" i="11"/>
  <c r="K19" i="11" s="1"/>
  <c r="O19" i="11" s="1"/>
  <c r="I20" i="11"/>
  <c r="K20" i="11" s="1"/>
  <c r="I21" i="11"/>
  <c r="K21" i="11"/>
  <c r="O21" i="11" s="1"/>
  <c r="I22" i="11"/>
  <c r="K22" i="11" s="1"/>
  <c r="I23" i="11"/>
  <c r="K23" i="11"/>
  <c r="O23" i="11" s="1"/>
  <c r="I24" i="11"/>
  <c r="K24" i="11"/>
  <c r="I25" i="11"/>
  <c r="K25" i="11" s="1"/>
  <c r="O25" i="11" s="1"/>
  <c r="I26" i="11"/>
  <c r="K26" i="11" s="1"/>
  <c r="O26" i="11" s="1"/>
  <c r="D27" i="11"/>
  <c r="D1" i="13"/>
  <c r="K1" i="13"/>
  <c r="I8" i="13"/>
  <c r="K8" i="13" s="1"/>
  <c r="I9" i="13"/>
  <c r="K9" i="13"/>
  <c r="N9" i="13" s="1"/>
  <c r="I10" i="13"/>
  <c r="K10" i="13" s="1"/>
  <c r="O10" i="13" s="1"/>
  <c r="I11" i="13"/>
  <c r="K11" i="13" s="1"/>
  <c r="O11" i="13" s="1"/>
  <c r="I12" i="13"/>
  <c r="K12" i="13" s="1"/>
  <c r="I13" i="13"/>
  <c r="K13" i="13" s="1"/>
  <c r="O13" i="13" s="1"/>
  <c r="I14" i="13"/>
  <c r="K14" i="13" s="1"/>
  <c r="I15" i="13"/>
  <c r="K15" i="13"/>
  <c r="O15" i="13" s="1"/>
  <c r="I16" i="13"/>
  <c r="K16" i="13" s="1"/>
  <c r="I17" i="13"/>
  <c r="K17" i="13"/>
  <c r="O17" i="13" s="1"/>
  <c r="I18" i="13"/>
  <c r="K18" i="13" s="1"/>
  <c r="I19" i="13"/>
  <c r="I20" i="13"/>
  <c r="M20" i="13" s="1"/>
  <c r="K20" i="13"/>
  <c r="O20" i="13" s="1"/>
  <c r="I21" i="13"/>
  <c r="K21" i="13" s="1"/>
  <c r="I22" i="13"/>
  <c r="K22" i="13" s="1"/>
  <c r="I23" i="13"/>
  <c r="M23" i="13" s="1"/>
  <c r="K23" i="13"/>
  <c r="N23" i="13" s="1"/>
  <c r="I24" i="13"/>
  <c r="K24" i="13" s="1"/>
  <c r="I25" i="13"/>
  <c r="K25" i="13"/>
  <c r="O25" i="13" s="1"/>
  <c r="I26" i="13"/>
  <c r="K26" i="13" s="1"/>
  <c r="D27" i="13"/>
  <c r="D1" i="15"/>
  <c r="K1" i="15"/>
  <c r="I8" i="15"/>
  <c r="K8" i="15" s="1"/>
  <c r="I9" i="15"/>
  <c r="K9" i="15"/>
  <c r="O9" i="15"/>
  <c r="I10" i="15"/>
  <c r="K10" i="15"/>
  <c r="I11" i="15"/>
  <c r="K11" i="15" s="1"/>
  <c r="O11" i="15" s="1"/>
  <c r="I12" i="15"/>
  <c r="K12" i="15" s="1"/>
  <c r="O12" i="15" s="1"/>
  <c r="I13" i="15"/>
  <c r="K13" i="15"/>
  <c r="O13" i="15" s="1"/>
  <c r="I14" i="15"/>
  <c r="K14" i="15"/>
  <c r="O14" i="15" s="1"/>
  <c r="I15" i="15"/>
  <c r="K15" i="15" s="1"/>
  <c r="O15" i="15" s="1"/>
  <c r="I16" i="15"/>
  <c r="K16" i="15" s="1"/>
  <c r="I17" i="15"/>
  <c r="K17" i="15"/>
  <c r="O17" i="15" s="1"/>
  <c r="I18" i="15"/>
  <c r="K18" i="15"/>
  <c r="I19" i="15"/>
  <c r="K19" i="15" s="1"/>
  <c r="O19" i="15" s="1"/>
  <c r="I20" i="15"/>
  <c r="K20" i="15" s="1"/>
  <c r="I21" i="15"/>
  <c r="K21" i="15" s="1"/>
  <c r="O21" i="15" s="1"/>
  <c r="I22" i="15"/>
  <c r="M22" i="15" s="1"/>
  <c r="K22" i="15"/>
  <c r="O22" i="15" s="1"/>
  <c r="I23" i="15"/>
  <c r="M23" i="15"/>
  <c r="K23" i="15"/>
  <c r="I24" i="15"/>
  <c r="K24" i="15" s="1"/>
  <c r="O24" i="15" s="1"/>
  <c r="I25" i="15"/>
  <c r="K25" i="15"/>
  <c r="O25" i="15" s="1"/>
  <c r="I26" i="15"/>
  <c r="K26" i="15"/>
  <c r="D27" i="15"/>
  <c r="D1" i="17"/>
  <c r="K1" i="17"/>
  <c r="I8" i="17"/>
  <c r="K8" i="17"/>
  <c r="O8" i="17" s="1"/>
  <c r="I9" i="17"/>
  <c r="K9" i="17" s="1"/>
  <c r="O9" i="17" s="1"/>
  <c r="I10" i="17"/>
  <c r="K10" i="17" s="1"/>
  <c r="O10" i="17" s="1"/>
  <c r="I11" i="17"/>
  <c r="K11" i="17" s="1"/>
  <c r="I12" i="17"/>
  <c r="M12" i="17" s="1"/>
  <c r="K12" i="17"/>
  <c r="O12" i="17" s="1"/>
  <c r="I13" i="17"/>
  <c r="K13" i="17" s="1"/>
  <c r="I14" i="17"/>
  <c r="K14" i="17"/>
  <c r="N14" i="17" s="1"/>
  <c r="I15" i="17"/>
  <c r="K15" i="17" s="1"/>
  <c r="O15" i="17" s="1"/>
  <c r="I16" i="17"/>
  <c r="K16" i="17" s="1"/>
  <c r="I17" i="17"/>
  <c r="M17" i="17" s="1"/>
  <c r="K17" i="17"/>
  <c r="O17" i="17" s="1"/>
  <c r="I18" i="17"/>
  <c r="K18" i="17" s="1"/>
  <c r="I19" i="17"/>
  <c r="K19" i="17" s="1"/>
  <c r="O19" i="17" s="1"/>
  <c r="I20" i="17"/>
  <c r="K20" i="17" s="1"/>
  <c r="O20" i="17" s="1"/>
  <c r="I21" i="17"/>
  <c r="K21" i="17" s="1"/>
  <c r="O21" i="17"/>
  <c r="I22" i="17"/>
  <c r="K22" i="17" s="1"/>
  <c r="I23" i="17"/>
  <c r="K23" i="17" s="1"/>
  <c r="I24" i="17"/>
  <c r="K24" i="17"/>
  <c r="N24" i="17" s="1"/>
  <c r="I25" i="17"/>
  <c r="K25" i="17" s="1"/>
  <c r="O25" i="17" s="1"/>
  <c r="I26" i="17"/>
  <c r="K26" i="17" s="1"/>
  <c r="O26" i="17" s="1"/>
  <c r="D27" i="17"/>
  <c r="D1" i="19"/>
  <c r="K1" i="19"/>
  <c r="I8" i="19"/>
  <c r="K8" i="19" s="1"/>
  <c r="O8" i="19" s="1"/>
  <c r="I9" i="19"/>
  <c r="M9" i="19" s="1"/>
  <c r="I10" i="19"/>
  <c r="M10" i="19" s="1"/>
  <c r="I11" i="19"/>
  <c r="K11" i="19" s="1"/>
  <c r="O11" i="19" s="1"/>
  <c r="M11" i="19"/>
  <c r="I12" i="19"/>
  <c r="K12" i="19" s="1"/>
  <c r="I13" i="19"/>
  <c r="K13" i="19"/>
  <c r="O13" i="19" s="1"/>
  <c r="M13" i="19"/>
  <c r="I14" i="19"/>
  <c r="K14" i="19" s="1"/>
  <c r="N14" i="19" s="1"/>
  <c r="I15" i="19"/>
  <c r="K15" i="19" s="1"/>
  <c r="M15" i="19"/>
  <c r="I16" i="19"/>
  <c r="K16" i="19" s="1"/>
  <c r="I17" i="19"/>
  <c r="K17" i="19" s="1"/>
  <c r="I18" i="19"/>
  <c r="K18" i="19"/>
  <c r="O18" i="19" s="1"/>
  <c r="I19" i="19"/>
  <c r="K19" i="19" s="1"/>
  <c r="I20" i="19"/>
  <c r="K20" i="19" s="1"/>
  <c r="I21" i="19"/>
  <c r="M21" i="19" s="1"/>
  <c r="I22" i="19"/>
  <c r="K22" i="19" s="1"/>
  <c r="O22" i="19" s="1"/>
  <c r="I23" i="19"/>
  <c r="K23" i="19" s="1"/>
  <c r="I24" i="19"/>
  <c r="K24" i="19" s="1"/>
  <c r="O24" i="19" s="1"/>
  <c r="I25" i="19"/>
  <c r="K25" i="19" s="1"/>
  <c r="I26" i="19"/>
  <c r="M26" i="19" s="1"/>
  <c r="K26" i="19"/>
  <c r="N26" i="19" s="1"/>
  <c r="D27" i="19"/>
  <c r="D1" i="2"/>
  <c r="K1" i="2"/>
  <c r="A8" i="2"/>
  <c r="I8" i="2"/>
  <c r="M8" i="2" s="1"/>
  <c r="A9" i="2"/>
  <c r="I9" i="2"/>
  <c r="K9" i="2"/>
  <c r="O9" i="2" s="1"/>
  <c r="A10" i="2"/>
  <c r="I10" i="2"/>
  <c r="K10" i="2"/>
  <c r="O10" i="2" s="1"/>
  <c r="M10" i="2"/>
  <c r="A11" i="2"/>
  <c r="I11" i="2"/>
  <c r="K11" i="2"/>
  <c r="O11" i="2" s="1"/>
  <c r="A12" i="2"/>
  <c r="I12" i="2"/>
  <c r="K12" i="2" s="1"/>
  <c r="O12" i="2" s="1"/>
  <c r="A13" i="2"/>
  <c r="I13" i="2"/>
  <c r="K13" i="2" s="1"/>
  <c r="A14" i="2"/>
  <c r="I14" i="2"/>
  <c r="M14" i="2" s="1"/>
  <c r="K14" i="2"/>
  <c r="O14" i="2" s="1"/>
  <c r="A15" i="2"/>
  <c r="I15" i="2"/>
  <c r="K15" i="2" s="1"/>
  <c r="A16" i="2"/>
  <c r="I16" i="2"/>
  <c r="K16" i="2" s="1"/>
  <c r="A17" i="2"/>
  <c r="I17" i="2"/>
  <c r="M17" i="2" s="1"/>
  <c r="K17" i="2"/>
  <c r="O17" i="2" s="1"/>
  <c r="A18" i="2"/>
  <c r="I18" i="2"/>
  <c r="K18" i="2"/>
  <c r="A19" i="2"/>
  <c r="I19" i="2"/>
  <c r="M19" i="2" s="1"/>
  <c r="A20" i="2"/>
  <c r="I20" i="2"/>
  <c r="M20" i="2" s="1"/>
  <c r="K20" i="2"/>
  <c r="O20" i="2" s="1"/>
  <c r="A21" i="2"/>
  <c r="I21" i="2"/>
  <c r="K21" i="2"/>
  <c r="O21" i="2" s="1"/>
  <c r="A22" i="2"/>
  <c r="I22" i="2"/>
  <c r="K22" i="2"/>
  <c r="O22" i="2" s="1"/>
  <c r="M22" i="2"/>
  <c r="A23" i="2"/>
  <c r="I23" i="2"/>
  <c r="A24" i="2"/>
  <c r="I24" i="2"/>
  <c r="M24" i="2" s="1"/>
  <c r="A25" i="2"/>
  <c r="I25" i="2"/>
  <c r="K25" i="2"/>
  <c r="O25" i="2" s="1"/>
  <c r="A26" i="2"/>
  <c r="I26" i="2"/>
  <c r="K26" i="2"/>
  <c r="O26" i="2" s="1"/>
  <c r="D27" i="2"/>
  <c r="D1" i="6"/>
  <c r="K1" i="6"/>
  <c r="A8" i="6"/>
  <c r="A23" i="4" s="1"/>
  <c r="I8" i="6"/>
  <c r="A9" i="6"/>
  <c r="A24" i="4" s="1"/>
  <c r="I9" i="6"/>
  <c r="A10" i="6"/>
  <c r="A25" i="4" s="1"/>
  <c r="I10" i="6"/>
  <c r="A11" i="6"/>
  <c r="A26" i="4" s="1"/>
  <c r="G11" i="6"/>
  <c r="I11" i="6"/>
  <c r="K11" i="6" s="1"/>
  <c r="A12" i="6"/>
  <c r="I12" i="6"/>
  <c r="M12" i="6" s="1"/>
  <c r="A13" i="6"/>
  <c r="I13" i="6"/>
  <c r="M13" i="6" s="1"/>
  <c r="A14" i="6"/>
  <c r="I14" i="6"/>
  <c r="K14" i="6" s="1"/>
  <c r="O14" i="6" s="1"/>
  <c r="A15" i="6"/>
  <c r="I15" i="6"/>
  <c r="K15" i="6" s="1"/>
  <c r="A16" i="6"/>
  <c r="A31" i="4" s="1"/>
  <c r="I16" i="6"/>
  <c r="K16" i="6" s="1"/>
  <c r="A17" i="6"/>
  <c r="I17" i="6"/>
  <c r="K17" i="6"/>
  <c r="O17" i="6" s="1"/>
  <c r="A18" i="6"/>
  <c r="I18" i="6"/>
  <c r="K18" i="6" s="1"/>
  <c r="A19" i="6"/>
  <c r="I19" i="6"/>
  <c r="K19" i="6" s="1"/>
  <c r="A20" i="6"/>
  <c r="I20" i="6"/>
  <c r="K20" i="6" s="1"/>
  <c r="A21" i="6"/>
  <c r="I21" i="6"/>
  <c r="K21" i="6" s="1"/>
  <c r="A22" i="6"/>
  <c r="I22" i="6"/>
  <c r="K22" i="6" s="1"/>
  <c r="A23" i="6"/>
  <c r="I23" i="6"/>
  <c r="K23" i="6"/>
  <c r="O23" i="6" s="1"/>
  <c r="A24" i="6"/>
  <c r="I24" i="6"/>
  <c r="K24" i="6" s="1"/>
  <c r="A25" i="6"/>
  <c r="I25" i="6"/>
  <c r="K25" i="6"/>
  <c r="O25" i="6" s="1"/>
  <c r="A26" i="6"/>
  <c r="I26" i="6"/>
  <c r="K26" i="6"/>
  <c r="O26" i="6" s="1"/>
  <c r="A27" i="6"/>
  <c r="I27" i="6"/>
  <c r="K27" i="6" s="1"/>
  <c r="O27" i="6" s="1"/>
  <c r="A28" i="6"/>
  <c r="I28" i="6"/>
  <c r="K28" i="6" s="1"/>
  <c r="O28" i="6" s="1"/>
  <c r="D29" i="6"/>
  <c r="K12" i="6"/>
  <c r="O12" i="6" s="1"/>
  <c r="O18" i="2"/>
  <c r="O22" i="17"/>
  <c r="O16" i="15"/>
  <c r="O8" i="15"/>
  <c r="O24" i="11"/>
  <c r="O22" i="11"/>
  <c r="O12" i="11"/>
  <c r="O26" i="9"/>
  <c r="K25" i="1"/>
  <c r="M25" i="2"/>
  <c r="N26" i="17"/>
  <c r="O24" i="17"/>
  <c r="O14" i="17"/>
  <c r="O23" i="15"/>
  <c r="N23" i="15"/>
  <c r="O10" i="15"/>
  <c r="O23" i="13"/>
  <c r="O21" i="13"/>
  <c r="O12" i="13"/>
  <c r="O20" i="11"/>
  <c r="O14" i="11"/>
  <c r="O16" i="9"/>
  <c r="O8" i="9"/>
  <c r="K9" i="8"/>
  <c r="I27" i="16"/>
  <c r="M21" i="6"/>
  <c r="M19" i="6"/>
  <c r="M15" i="6"/>
  <c r="O16" i="13"/>
  <c r="O8" i="13"/>
  <c r="O25" i="9"/>
  <c r="O17" i="9"/>
  <c r="K23" i="2"/>
  <c r="O23" i="2" s="1"/>
  <c r="M23" i="2"/>
  <c r="K19" i="2"/>
  <c r="O19" i="2" s="1"/>
  <c r="O26" i="15"/>
  <c r="O18" i="15"/>
  <c r="O24" i="13"/>
  <c r="N24" i="13"/>
  <c r="O22" i="13"/>
  <c r="O14" i="13"/>
  <c r="O19" i="9"/>
  <c r="O15" i="9"/>
  <c r="M11" i="2"/>
  <c r="M25" i="19"/>
  <c r="M22" i="19"/>
  <c r="M26" i="13"/>
  <c r="M24" i="13"/>
  <c r="N23" i="2"/>
  <c r="M15" i="13"/>
  <c r="K13" i="12"/>
  <c r="K11" i="12"/>
  <c r="K9" i="12"/>
  <c r="M9" i="13"/>
  <c r="M25" i="11"/>
  <c r="M19" i="11"/>
  <c r="K13" i="10"/>
  <c r="N13" i="11"/>
  <c r="M13" i="11"/>
  <c r="K9" i="10"/>
  <c r="M25" i="9"/>
  <c r="K23" i="8"/>
  <c r="N23" i="9"/>
  <c r="M23" i="9"/>
  <c r="K21" i="8"/>
  <c r="K19" i="8"/>
  <c r="N19" i="9"/>
  <c r="M19" i="9"/>
  <c r="M17" i="9"/>
  <c r="K11" i="8"/>
  <c r="M26" i="6"/>
  <c r="K22" i="5"/>
  <c r="K18" i="5"/>
  <c r="M18" i="6"/>
  <c r="K16" i="5"/>
  <c r="K12" i="5"/>
  <c r="K9" i="5"/>
  <c r="M21" i="2"/>
  <c r="K21" i="1"/>
  <c r="K17" i="1"/>
  <c r="N17" i="2"/>
  <c r="K13" i="1"/>
  <c r="M9" i="2"/>
  <c r="K9" i="1"/>
  <c r="K27" i="1" s="1"/>
  <c r="K18" i="18"/>
  <c r="M18" i="19"/>
  <c r="K14" i="18"/>
  <c r="M14" i="19"/>
  <c r="K10" i="18"/>
  <c r="M23" i="17"/>
  <c r="K23" i="16"/>
  <c r="K19" i="16"/>
  <c r="N19" i="17" s="1"/>
  <c r="M11" i="17"/>
  <c r="K11" i="16"/>
  <c r="K9" i="16"/>
  <c r="M9" i="17"/>
  <c r="K20" i="14"/>
  <c r="M20" i="15"/>
  <c r="K16" i="14"/>
  <c r="N16" i="15"/>
  <c r="M16" i="15"/>
  <c r="K12" i="14"/>
  <c r="N12" i="15" s="1"/>
  <c r="K8" i="14"/>
  <c r="M8" i="15"/>
  <c r="M14" i="13"/>
  <c r="K10" i="12"/>
  <c r="M24" i="11"/>
  <c r="K16" i="10"/>
  <c r="K24" i="8"/>
  <c r="N24" i="9"/>
  <c r="K16" i="8"/>
  <c r="M16" i="9"/>
  <c r="K25" i="5"/>
  <c r="M25" i="6"/>
  <c r="K8" i="5"/>
  <c r="K24" i="18"/>
  <c r="M24" i="19"/>
  <c r="K20" i="18"/>
  <c r="K16" i="18"/>
  <c r="M16" i="19"/>
  <c r="K12" i="18"/>
  <c r="K8" i="18"/>
  <c r="K27" i="18" s="1"/>
  <c r="M25" i="17"/>
  <c r="K25" i="16"/>
  <c r="N25" i="17"/>
  <c r="K21" i="16"/>
  <c r="N21" i="17"/>
  <c r="K17" i="16"/>
  <c r="M13" i="17"/>
  <c r="K13" i="16"/>
  <c r="N13" i="17" s="1"/>
  <c r="K8" i="16"/>
  <c r="M8" i="17"/>
  <c r="K26" i="14"/>
  <c r="N26" i="15"/>
  <c r="M26" i="15"/>
  <c r="K18" i="14"/>
  <c r="N18" i="15"/>
  <c r="M18" i="15"/>
  <c r="K14" i="14"/>
  <c r="K10" i="14"/>
  <c r="N10" i="15"/>
  <c r="M10" i="15"/>
  <c r="K16" i="12"/>
  <c r="N16" i="13"/>
  <c r="M16" i="13"/>
  <c r="K12" i="12"/>
  <c r="N12" i="13"/>
  <c r="M12" i="13"/>
  <c r="M8" i="13"/>
  <c r="K26" i="10"/>
  <c r="M26" i="11"/>
  <c r="K22" i="10"/>
  <c r="N22" i="11" s="1"/>
  <c r="K18" i="10"/>
  <c r="M18" i="11"/>
  <c r="K10" i="10"/>
  <c r="N10" i="11" s="1"/>
  <c r="M10" i="11"/>
  <c r="K8" i="10"/>
  <c r="M8" i="11"/>
  <c r="K14" i="8"/>
  <c r="M8" i="9"/>
  <c r="M18" i="17"/>
  <c r="M16" i="17"/>
  <c r="M14" i="17"/>
  <c r="M21" i="11"/>
  <c r="M19" i="19"/>
  <c r="M15" i="11"/>
  <c r="N8" i="17"/>
  <c r="N9" i="2"/>
  <c r="D29" i="1"/>
  <c r="M23" i="11"/>
  <c r="M20" i="11"/>
  <c r="M26" i="9"/>
  <c r="O13" i="2" l="1"/>
  <c r="N13" i="2"/>
  <c r="N14" i="2"/>
  <c r="N21" i="2"/>
  <c r="N25" i="2"/>
  <c r="M12" i="2"/>
  <c r="N22" i="2"/>
  <c r="M13" i="2"/>
  <c r="M15" i="2"/>
  <c r="N12" i="19"/>
  <c r="O12" i="19"/>
  <c r="O19" i="19"/>
  <c r="N19" i="19"/>
  <c r="N24" i="19"/>
  <c r="N18" i="19"/>
  <c r="O26" i="19"/>
  <c r="M12" i="19"/>
  <c r="K21" i="19"/>
  <c r="N18" i="17"/>
  <c r="O18" i="17"/>
  <c r="O11" i="17"/>
  <c r="N11" i="17"/>
  <c r="O16" i="17"/>
  <c r="N16" i="17"/>
  <c r="N15" i="17"/>
  <c r="N10" i="17"/>
  <c r="M10" i="17"/>
  <c r="M21" i="17"/>
  <c r="M19" i="17"/>
  <c r="N12" i="17"/>
  <c r="N20" i="17"/>
  <c r="N17" i="17"/>
  <c r="N9" i="17"/>
  <c r="N27" i="17" s="1"/>
  <c r="M26" i="17"/>
  <c r="O20" i="15"/>
  <c r="N20" i="15"/>
  <c r="N24" i="15"/>
  <c r="N14" i="15"/>
  <c r="I27" i="15"/>
  <c r="N22" i="15"/>
  <c r="N19" i="15"/>
  <c r="K27" i="15"/>
  <c r="M14" i="15"/>
  <c r="N18" i="13"/>
  <c r="O18" i="13"/>
  <c r="O26" i="13"/>
  <c r="N26" i="13"/>
  <c r="N15" i="13"/>
  <c r="N11" i="13"/>
  <c r="M10" i="13"/>
  <c r="M13" i="13"/>
  <c r="M18" i="13"/>
  <c r="O9" i="13"/>
  <c r="N22" i="13"/>
  <c r="N20" i="13"/>
  <c r="N10" i="13"/>
  <c r="N13" i="13"/>
  <c r="N21" i="11"/>
  <c r="N15" i="11"/>
  <c r="N14" i="11"/>
  <c r="N16" i="11"/>
  <c r="M16" i="11"/>
  <c r="N26" i="11"/>
  <c r="M11" i="11"/>
  <c r="M22" i="11"/>
  <c r="M14" i="11"/>
  <c r="M12" i="11"/>
  <c r="K27" i="10"/>
  <c r="M17" i="11"/>
  <c r="I27" i="10"/>
  <c r="N11" i="9"/>
  <c r="O11" i="9"/>
  <c r="K27" i="9"/>
  <c r="N22" i="9"/>
  <c r="M14" i="9"/>
  <c r="N14" i="9"/>
  <c r="M13" i="9"/>
  <c r="N25" i="9"/>
  <c r="N17" i="9"/>
  <c r="N13" i="9"/>
  <c r="N10" i="9"/>
  <c r="N26" i="9"/>
  <c r="N18" i="9"/>
  <c r="M11" i="9"/>
  <c r="N16" i="9"/>
  <c r="N9" i="9"/>
  <c r="N21" i="9"/>
  <c r="I27" i="9"/>
  <c r="N20" i="9"/>
  <c r="M18" i="9"/>
  <c r="M22" i="9"/>
  <c r="M15" i="9"/>
  <c r="M12" i="9"/>
  <c r="N21" i="6"/>
  <c r="O21" i="6"/>
  <c r="O19" i="6"/>
  <c r="N19" i="6"/>
  <c r="M28" i="6"/>
  <c r="N27" i="6"/>
  <c r="M16" i="6"/>
  <c r="M27" i="6"/>
  <c r="N25" i="6"/>
  <c r="N26" i="6"/>
  <c r="M22" i="6"/>
  <c r="N17" i="6"/>
  <c r="N12" i="6"/>
  <c r="M17" i="6"/>
  <c r="K28" i="5"/>
  <c r="N28" i="6" s="1"/>
  <c r="I29" i="5"/>
  <c r="M14" i="6"/>
  <c r="K11" i="5"/>
  <c r="M23" i="6"/>
  <c r="I27" i="19"/>
  <c r="M8" i="19"/>
  <c r="N8" i="15"/>
  <c r="N8" i="11"/>
  <c r="N8" i="9"/>
  <c r="K27" i="8"/>
  <c r="D29" i="2"/>
  <c r="N20" i="19"/>
  <c r="O20" i="19"/>
  <c r="N15" i="6"/>
  <c r="O15" i="6"/>
  <c r="N25" i="19"/>
  <c r="O25" i="19"/>
  <c r="N18" i="6"/>
  <c r="O18" i="6"/>
  <c r="O11" i="6"/>
  <c r="N11" i="6"/>
  <c r="N15" i="2"/>
  <c r="O15" i="2"/>
  <c r="O16" i="19"/>
  <c r="N16" i="19"/>
  <c r="O13" i="17"/>
  <c r="K27" i="17"/>
  <c r="N22" i="19"/>
  <c r="O22" i="6"/>
  <c r="N22" i="6"/>
  <c r="O16" i="2"/>
  <c r="N16" i="2"/>
  <c r="O23" i="19"/>
  <c r="N23" i="19"/>
  <c r="O20" i="6"/>
  <c r="N20" i="6"/>
  <c r="O23" i="17"/>
  <c r="N23" i="17"/>
  <c r="N24" i="6"/>
  <c r="O24" i="6"/>
  <c r="O16" i="6"/>
  <c r="N16" i="6"/>
  <c r="O15" i="19"/>
  <c r="N15" i="19"/>
  <c r="N17" i="19"/>
  <c r="O17" i="19"/>
  <c r="N13" i="19"/>
  <c r="I27" i="8"/>
  <c r="M17" i="19"/>
  <c r="K19" i="13"/>
  <c r="K27" i="13" s="1"/>
  <c r="M19" i="13"/>
  <c r="I27" i="13"/>
  <c r="N18" i="2"/>
  <c r="N10" i="2"/>
  <c r="M25" i="15"/>
  <c r="K25" i="14"/>
  <c r="N25" i="15" s="1"/>
  <c r="M13" i="15"/>
  <c r="K13" i="14"/>
  <c r="N13" i="15" s="1"/>
  <c r="K11" i="14"/>
  <c r="N11" i="15" s="1"/>
  <c r="M11" i="15"/>
  <c r="M21" i="13"/>
  <c r="K21" i="12"/>
  <c r="N21" i="13" s="1"/>
  <c r="N25" i="11"/>
  <c r="N23" i="11"/>
  <c r="N12" i="9"/>
  <c r="N8" i="19"/>
  <c r="M23" i="19"/>
  <c r="M26" i="2"/>
  <c r="N18" i="11"/>
  <c r="M12" i="15"/>
  <c r="M15" i="17"/>
  <c r="N11" i="11"/>
  <c r="I27" i="12"/>
  <c r="N19" i="2"/>
  <c r="K13" i="6"/>
  <c r="D32" i="4"/>
  <c r="M20" i="9"/>
  <c r="K27" i="12"/>
  <c r="I27" i="17"/>
  <c r="M20" i="17"/>
  <c r="M20" i="19"/>
  <c r="M24" i="15"/>
  <c r="M20" i="6"/>
  <c r="M24" i="6"/>
  <c r="M10" i="9"/>
  <c r="M22" i="13"/>
  <c r="N11" i="2"/>
  <c r="I27" i="1"/>
  <c r="I27" i="2"/>
  <c r="K24" i="2"/>
  <c r="M18" i="2"/>
  <c r="M16" i="2"/>
  <c r="K8" i="2"/>
  <c r="O14" i="19"/>
  <c r="K10" i="19"/>
  <c r="M24" i="17"/>
  <c r="M19" i="15"/>
  <c r="K9" i="11"/>
  <c r="I27" i="11"/>
  <c r="N20" i="2"/>
  <c r="N12" i="2"/>
  <c r="M17" i="15"/>
  <c r="K17" i="14"/>
  <c r="N17" i="15" s="1"/>
  <c r="K15" i="14"/>
  <c r="N15" i="15" s="1"/>
  <c r="M15" i="15"/>
  <c r="M17" i="13"/>
  <c r="K17" i="12"/>
  <c r="N17" i="13" s="1"/>
  <c r="N19" i="11"/>
  <c r="N23" i="6"/>
  <c r="I27" i="18"/>
  <c r="K9" i="19"/>
  <c r="M22" i="17"/>
  <c r="K22" i="16"/>
  <c r="N22" i="17" s="1"/>
  <c r="K21" i="14"/>
  <c r="N21" i="15" s="1"/>
  <c r="M21" i="15"/>
  <c r="K9" i="14"/>
  <c r="M9" i="15"/>
  <c r="M25" i="13"/>
  <c r="K25" i="12"/>
  <c r="N25" i="13" s="1"/>
  <c r="N20" i="11"/>
  <c r="N17" i="11"/>
  <c r="F52" i="4"/>
  <c r="H13" i="3"/>
  <c r="H15" i="3" s="1"/>
  <c r="H20" i="3" s="1"/>
  <c r="I20" i="4" s="1"/>
  <c r="O27" i="15"/>
  <c r="O27" i="9"/>
  <c r="M10" i="6"/>
  <c r="K10" i="6"/>
  <c r="N10" i="6" s="1"/>
  <c r="K9" i="6"/>
  <c r="N9" i="6" s="1"/>
  <c r="M9" i="6"/>
  <c r="M8" i="6"/>
  <c r="K8" i="6"/>
  <c r="N8" i="6" s="1"/>
  <c r="I29" i="6"/>
  <c r="F32" i="4"/>
  <c r="M27" i="2" l="1"/>
  <c r="M27" i="11"/>
  <c r="M27" i="19"/>
  <c r="O21" i="19"/>
  <c r="N21" i="19"/>
  <c r="M27" i="17"/>
  <c r="M27" i="15"/>
  <c r="M27" i="13"/>
  <c r="M27" i="9"/>
  <c r="K29" i="5"/>
  <c r="I29" i="1"/>
  <c r="N27" i="9"/>
  <c r="M29" i="6"/>
  <c r="O27" i="17"/>
  <c r="O9" i="19"/>
  <c r="K27" i="19"/>
  <c r="N8" i="2"/>
  <c r="O8" i="2"/>
  <c r="K27" i="2"/>
  <c r="N10" i="19"/>
  <c r="O10" i="19"/>
  <c r="N9" i="19"/>
  <c r="N27" i="19" s="1"/>
  <c r="O9" i="11"/>
  <c r="O27" i="11" s="1"/>
  <c r="K27" i="11"/>
  <c r="N24" i="2"/>
  <c r="O24" i="2"/>
  <c r="I29" i="2"/>
  <c r="K27" i="16"/>
  <c r="O13" i="6"/>
  <c r="N13" i="6"/>
  <c r="N9" i="11"/>
  <c r="N27" i="11" s="1"/>
  <c r="N9" i="15"/>
  <c r="N27" i="15" s="1"/>
  <c r="K27" i="14"/>
  <c r="K29" i="1" s="1"/>
  <c r="N19" i="13"/>
  <c r="N27" i="13" s="1"/>
  <c r="O19" i="13"/>
  <c r="O27" i="13" s="1"/>
  <c r="O10" i="6"/>
  <c r="O9" i="6"/>
  <c r="N29" i="6"/>
  <c r="O8" i="6"/>
  <c r="K29" i="6"/>
  <c r="M29" i="2" l="1"/>
  <c r="I24" i="4" s="1"/>
  <c r="O27" i="2"/>
  <c r="N27" i="2"/>
  <c r="N29" i="2" s="1"/>
  <c r="I26" i="4" s="1"/>
  <c r="K29" i="2"/>
  <c r="O27" i="19"/>
  <c r="O29" i="6"/>
  <c r="O29" i="2" l="1"/>
  <c r="I22" i="4" s="1"/>
  <c r="G23" i="3" s="1"/>
  <c r="G29" i="3" s="1"/>
  <c r="G25" i="3" l="1"/>
  <c r="G27" i="3"/>
</calcChain>
</file>

<file path=xl/comments1.xml><?xml version="1.0" encoding="utf-8"?>
<comments xmlns="http://schemas.openxmlformats.org/spreadsheetml/2006/main">
  <authors>
    <author>ENGMCianchetti</author>
  </authors>
  <commentList>
    <comment ref="C1" authorId="0">
      <text>
        <r>
          <rPr>
            <b/>
            <sz val="10"/>
            <color indexed="81"/>
            <rFont val="Tahoma"/>
            <family val="2"/>
          </rPr>
          <t>Enter Company name here.</t>
        </r>
        <r>
          <rPr>
            <sz val="10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" authorId="0">
      <text>
        <r>
          <rPr>
            <b/>
            <sz val="10"/>
            <color indexed="81"/>
            <rFont val="Tahoma"/>
            <family val="2"/>
          </rPr>
          <t>Enter Customer Address here.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ENGMCianchetti</author>
  </authors>
  <commentList>
    <comment ref="D1" authorId="0">
      <text>
        <r>
          <rPr>
            <b/>
            <sz val="8"/>
            <color indexed="81"/>
            <rFont val="Tahoma"/>
            <family val="2"/>
          </rPr>
          <t>Enter Company name on Present (Page 1) sheet..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1" authorId="0">
      <text>
        <r>
          <rPr>
            <b/>
            <sz val="10"/>
            <color indexed="81"/>
            <rFont val="Tahoma"/>
            <family val="2"/>
          </rPr>
          <t>Enter Address on Present  (Page 1) sheet.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ENGMCianchetti</author>
  </authors>
  <commentList>
    <comment ref="C1" authorId="0">
      <text>
        <r>
          <rPr>
            <b/>
            <sz val="8"/>
            <color indexed="81"/>
            <rFont val="Tahoma"/>
            <family val="2"/>
          </rPr>
          <t xml:space="preserve">Enter Company name on Present (Page 1) sheet..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" authorId="0">
      <text>
        <r>
          <rPr>
            <b/>
            <sz val="8"/>
            <color indexed="81"/>
            <rFont val="Tahoma"/>
            <family val="2"/>
          </rPr>
          <t>Enter Address on Present  (Page 1) sheet.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ENGMCianchetti</author>
  </authors>
  <commentList>
    <comment ref="D1" authorId="0">
      <text>
        <r>
          <rPr>
            <b/>
            <sz val="8"/>
            <color indexed="81"/>
            <rFont val="Tahoma"/>
            <family val="2"/>
          </rPr>
          <t>Enter Company name on Present (Page 1) sheet..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1" authorId="0">
      <text>
        <r>
          <rPr>
            <b/>
            <sz val="10"/>
            <color indexed="81"/>
            <rFont val="Tahoma"/>
            <family val="2"/>
          </rPr>
          <t>Enter Address on Present  (Page 1) sheet.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ENGMCianchetti</author>
  </authors>
  <commentList>
    <comment ref="C1" authorId="0">
      <text>
        <r>
          <rPr>
            <b/>
            <sz val="8"/>
            <color indexed="81"/>
            <rFont val="Tahoma"/>
            <family val="2"/>
          </rPr>
          <t xml:space="preserve">Enter Company name on Present (Page 1) sheet..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" authorId="0">
      <text>
        <r>
          <rPr>
            <b/>
            <sz val="8"/>
            <color indexed="81"/>
            <rFont val="Tahoma"/>
            <family val="2"/>
          </rPr>
          <t>Enter Address on Present  (Page 1) sheet.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>
  <authors>
    <author>ENGMCianchetti</author>
  </authors>
  <commentList>
    <comment ref="D1" authorId="0">
      <text>
        <r>
          <rPr>
            <b/>
            <sz val="8"/>
            <color indexed="81"/>
            <rFont val="Tahoma"/>
            <family val="2"/>
          </rPr>
          <t>Enter Company name on Present (Page 1) sheet..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1" authorId="0">
      <text>
        <r>
          <rPr>
            <b/>
            <sz val="10"/>
            <color indexed="81"/>
            <rFont val="Tahoma"/>
            <family val="2"/>
          </rPr>
          <t>Enter Address on Present  (Page 1) sheet.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ENGMCianchetti</author>
  </authors>
  <commentList>
    <comment ref="C1" authorId="0">
      <text>
        <r>
          <rPr>
            <b/>
            <sz val="8"/>
            <color indexed="81"/>
            <rFont val="Tahoma"/>
            <family val="2"/>
          </rPr>
          <t xml:space="preserve">Enter Company name on Present (Page 1) sheet..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" authorId="0">
      <text>
        <r>
          <rPr>
            <b/>
            <sz val="8"/>
            <color indexed="81"/>
            <rFont val="Tahoma"/>
            <family val="2"/>
          </rPr>
          <t>Enter Address on Present  (Page 1) sheet.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ENGMCianchetti</author>
  </authors>
  <commentList>
    <comment ref="D1" authorId="0">
      <text>
        <r>
          <rPr>
            <b/>
            <sz val="8"/>
            <color indexed="81"/>
            <rFont val="Tahoma"/>
            <family val="2"/>
          </rPr>
          <t>Enter Company name on Present (Page 1) sheet..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1" authorId="0">
      <text>
        <r>
          <rPr>
            <b/>
            <sz val="10"/>
            <color indexed="81"/>
            <rFont val="Tahoma"/>
            <family val="2"/>
          </rPr>
          <t>Enter Address on Present  (Page 1) sheet.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7.xml><?xml version="1.0" encoding="utf-8"?>
<comments xmlns="http://schemas.openxmlformats.org/spreadsheetml/2006/main">
  <authors>
    <author>ENGMCianchetti</author>
  </authors>
  <commentList>
    <comment ref="C3" authorId="0">
      <text>
        <r>
          <rPr>
            <b/>
            <sz val="10"/>
            <color indexed="81"/>
            <rFont val="Tahoma"/>
            <family val="2"/>
          </rPr>
          <t>Enter Company name on Present (Page 1) sheet.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" authorId="0">
      <text>
        <r>
          <rPr>
            <b/>
            <sz val="10"/>
            <color indexed="81"/>
            <rFont val="Tahoma"/>
            <family val="2"/>
          </rPr>
          <t>Enter Company address  on Present (Page 1) sheet.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7" authorId="0">
      <text>
        <r>
          <rPr>
            <b/>
            <sz val="10"/>
            <color indexed="81"/>
            <rFont val="Tahoma"/>
            <family val="2"/>
          </rPr>
          <t>Enter all charges.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9" authorId="0">
      <text>
        <r>
          <rPr>
            <b/>
            <sz val="10"/>
            <color indexed="81"/>
            <rFont val="Tahoma"/>
            <family val="2"/>
          </rPr>
          <t>Enter all disposal charges.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3" authorId="0">
      <text>
        <r>
          <rPr>
            <b/>
            <sz val="10"/>
            <color indexed="81"/>
            <rFont val="Tahoma"/>
            <family val="2"/>
          </rPr>
          <t>Check off the "Tax Exempt" box if the project is exempt from state taxes.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8.xml><?xml version="1.0" encoding="utf-8"?>
<comments xmlns="http://schemas.openxmlformats.org/spreadsheetml/2006/main">
  <authors>
    <author>ENGMCianchetti</author>
  </authors>
  <commentList>
    <comment ref="I2" authorId="0">
      <text>
        <r>
          <rPr>
            <b/>
            <sz val="10"/>
            <color indexed="81"/>
            <rFont val="Tahoma"/>
            <family val="2"/>
          </rPr>
          <t>Enter Company name on Present (Page 1) sheet.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M2" authorId="0">
      <text>
        <r>
          <rPr>
            <b/>
            <sz val="10"/>
            <color indexed="81"/>
            <rFont val="Tahoma"/>
            <family val="2"/>
          </rPr>
          <t>Enter Company address  on Present (Page 1) sheet.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12"/>
            <color indexed="81"/>
            <rFont val="Tahoma"/>
            <family val="2"/>
          </rPr>
          <t>Enter Customer's KWh Rate charge from the list above.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J16" authorId="0">
      <text>
        <r>
          <rPr>
            <b/>
            <sz val="12"/>
            <color indexed="81"/>
            <rFont val="Tahoma"/>
            <family val="2"/>
          </rPr>
          <t xml:space="preserve">Enter Customer's KW Demand charge from the list above.
</t>
        </r>
      </text>
    </comment>
  </commentList>
</comments>
</file>

<file path=xl/comments2.xml><?xml version="1.0" encoding="utf-8"?>
<comments xmlns="http://schemas.openxmlformats.org/spreadsheetml/2006/main">
  <authors>
    <author>ENGMCianchetti</author>
  </authors>
  <commentList>
    <comment ref="D1" authorId="0">
      <text>
        <r>
          <rPr>
            <b/>
            <sz val="8"/>
            <color indexed="81"/>
            <rFont val="Tahoma"/>
            <family val="2"/>
          </rPr>
          <t>Enter Company name on Present (Page 1) sheet..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1" authorId="0">
      <text>
        <r>
          <rPr>
            <b/>
            <sz val="10"/>
            <color indexed="81"/>
            <rFont val="Tahoma"/>
            <family val="2"/>
          </rPr>
          <t>Enter Address on Present  (Page 1) sheet.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ENGMCianchetti</author>
  </authors>
  <commentList>
    <comment ref="C1" authorId="0">
      <text>
        <r>
          <rPr>
            <b/>
            <sz val="8"/>
            <color indexed="81"/>
            <rFont val="Tahoma"/>
            <family val="2"/>
          </rPr>
          <t xml:space="preserve">Enter Company name on Present (Page 1) sheet..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" authorId="0">
      <text>
        <r>
          <rPr>
            <b/>
            <sz val="8"/>
            <color indexed="81"/>
            <rFont val="Tahoma"/>
            <family val="2"/>
          </rPr>
          <t>Enter Address on Present  (Page 1) sheet.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ENGMCianchetti</author>
  </authors>
  <commentList>
    <comment ref="D1" authorId="0">
      <text>
        <r>
          <rPr>
            <b/>
            <sz val="8"/>
            <color indexed="81"/>
            <rFont val="Tahoma"/>
            <family val="2"/>
          </rPr>
          <t>Enter Company name on Present (Page 1) sheet..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1" authorId="0">
      <text>
        <r>
          <rPr>
            <b/>
            <sz val="10"/>
            <color indexed="81"/>
            <rFont val="Tahoma"/>
            <family val="2"/>
          </rPr>
          <t>Enter Address on Present  (Page 1) sheet.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ENGMCianchetti</author>
  </authors>
  <commentList>
    <comment ref="C1" authorId="0">
      <text>
        <r>
          <rPr>
            <b/>
            <sz val="8"/>
            <color indexed="81"/>
            <rFont val="Tahoma"/>
            <family val="2"/>
          </rPr>
          <t xml:space="preserve">Enter Company name on Present (Page 1) sheet..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" authorId="0">
      <text>
        <r>
          <rPr>
            <b/>
            <sz val="8"/>
            <color indexed="81"/>
            <rFont val="Tahoma"/>
            <family val="2"/>
          </rPr>
          <t>Enter Address on Present  (Page 1) sheet.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ENGMCianchetti</author>
  </authors>
  <commentList>
    <comment ref="K1" authorId="0">
      <text>
        <r>
          <rPr>
            <b/>
            <sz val="10"/>
            <color indexed="81"/>
            <rFont val="Tahoma"/>
            <family val="2"/>
          </rPr>
          <t>Enter Address on Present  (Page 1) sheet.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ENGMCianchetti</author>
  </authors>
  <commentList>
    <comment ref="C1" authorId="0">
      <text>
        <r>
          <rPr>
            <b/>
            <sz val="8"/>
            <color indexed="81"/>
            <rFont val="Tahoma"/>
            <family val="2"/>
          </rPr>
          <t xml:space="preserve">Enter Company name on Present (Page 1) sheet..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" authorId="0">
      <text>
        <r>
          <rPr>
            <b/>
            <sz val="8"/>
            <color indexed="81"/>
            <rFont val="Tahoma"/>
            <family val="2"/>
          </rPr>
          <t>Enter Address on Present  (Page 1) sheet.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ENGMCianchetti</author>
  </authors>
  <commentList>
    <comment ref="D1" authorId="0">
      <text>
        <r>
          <rPr>
            <b/>
            <sz val="8"/>
            <color indexed="81"/>
            <rFont val="Tahoma"/>
            <family val="2"/>
          </rPr>
          <t>Enter Company name on Present (Page 1) sheet..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1" authorId="0">
      <text>
        <r>
          <rPr>
            <b/>
            <sz val="10"/>
            <color indexed="81"/>
            <rFont val="Tahoma"/>
            <family val="2"/>
          </rPr>
          <t>Enter Address on Present  (Page 1) sheet.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ENGMCianchetti</author>
  </authors>
  <commentList>
    <comment ref="C1" authorId="0">
      <text>
        <r>
          <rPr>
            <b/>
            <sz val="8"/>
            <color indexed="81"/>
            <rFont val="Tahoma"/>
            <family val="2"/>
          </rPr>
          <t xml:space="preserve">Enter Company name on Present (Page 1) sheet..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" authorId="0">
      <text>
        <r>
          <rPr>
            <b/>
            <sz val="8"/>
            <color indexed="81"/>
            <rFont val="Tahoma"/>
            <family val="2"/>
          </rPr>
          <t>Enter Address on Present  (Page 1) sheet.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<sst xmlns="http://schemas.openxmlformats.org/spreadsheetml/2006/main" count="651" uniqueCount="146">
  <si>
    <t>Item</t>
  </si>
  <si>
    <t>Location</t>
  </si>
  <si>
    <t>Fixture</t>
  </si>
  <si>
    <t>Total</t>
  </si>
  <si>
    <t>Present Fixtures</t>
  </si>
  <si>
    <t>(area)</t>
  </si>
  <si>
    <t>Fixture Type</t>
  </si>
  <si>
    <t>(QTY)</t>
  </si>
  <si>
    <t># of</t>
  </si>
  <si>
    <t>Lamps</t>
  </si>
  <si>
    <t>Per</t>
  </si>
  <si>
    <t>Watts per</t>
  </si>
  <si>
    <t>Lamp</t>
  </si>
  <si>
    <t>Watts</t>
  </si>
  <si>
    <t>KW</t>
  </si>
  <si>
    <t>Hours of</t>
  </si>
  <si>
    <t>Operation</t>
  </si>
  <si>
    <t>per Year</t>
  </si>
  <si>
    <t>hours</t>
  </si>
  <si>
    <t>Reductions/Savings</t>
  </si>
  <si>
    <t>Proposed Energy Use</t>
  </si>
  <si>
    <t>Proposed Fixtures</t>
  </si>
  <si>
    <t>Proposed Fixture Type</t>
  </si>
  <si>
    <t>per</t>
  </si>
  <si>
    <t xml:space="preserve">per </t>
  </si>
  <si>
    <t>Year</t>
  </si>
  <si>
    <t>KW Demand</t>
  </si>
  <si>
    <t>Reductions</t>
  </si>
  <si>
    <t>(per month)</t>
  </si>
  <si>
    <t>KW hours</t>
  </si>
  <si>
    <t>Reduced</t>
  </si>
  <si>
    <t>per year</t>
  </si>
  <si>
    <t>KW hours $ Savings</t>
  </si>
  <si>
    <t>(per year)</t>
  </si>
  <si>
    <t>Cost</t>
  </si>
  <si>
    <t>Qty</t>
  </si>
  <si>
    <t>Description</t>
  </si>
  <si>
    <t>Extra Costs! Include L/B Disposal, Dumpster..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</si>
  <si>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</si>
  <si>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</si>
  <si>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</si>
  <si>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</si>
  <si>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</si>
  <si>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</si>
  <si>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</si>
  <si>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</si>
  <si>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</si>
  <si>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</si>
  <si>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</si>
  <si>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</si>
  <si>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E13</t>
  </si>
  <si>
    <t>E14</t>
  </si>
  <si>
    <t>E15</t>
  </si>
  <si>
    <t>Desciption</t>
  </si>
  <si>
    <t>QTY</t>
  </si>
  <si>
    <t>Material and Labor Charges:</t>
  </si>
  <si>
    <t>Lamp and Ballast Disposal Charges:</t>
  </si>
  <si>
    <t>Project Cost</t>
  </si>
  <si>
    <t>Total Projected Cost</t>
  </si>
  <si>
    <t>Net Projected Cost</t>
  </si>
  <si>
    <t>Return-On-Investment (%):</t>
  </si>
  <si>
    <t>Simple Payback (years):</t>
  </si>
  <si>
    <t>Annual Electricity Savings:</t>
  </si>
  <si>
    <t>Note:</t>
  </si>
  <si>
    <t>Years</t>
  </si>
  <si>
    <t>Financial Analysis</t>
  </si>
  <si>
    <t>/ Month</t>
  </si>
  <si>
    <t>Lamp Disposal</t>
  </si>
  <si>
    <t>Ballast Disposal</t>
  </si>
  <si>
    <t>Dumper</t>
  </si>
  <si>
    <t>Code Compliance</t>
  </si>
  <si>
    <t>Present Energy Use</t>
  </si>
  <si>
    <t>%</t>
  </si>
  <si>
    <t>Total for Project</t>
  </si>
  <si>
    <t>Address:</t>
  </si>
  <si>
    <t>Company:</t>
  </si>
  <si>
    <t>Total (page 1)</t>
  </si>
  <si>
    <t>Total (page 2)</t>
  </si>
  <si>
    <t>+</t>
  </si>
  <si>
    <t>Net Projected Cost:</t>
  </si>
  <si>
    <t>$ Lost  per month while waiting:</t>
  </si>
  <si>
    <t>-</t>
  </si>
  <si>
    <t>Simple Payback (years) = (Project Cost - Utility Rebate) / Annual Electricity Savings.</t>
  </si>
  <si>
    <t>Return-On-Investment (%) = [ Annual Electricity Savings / Net Projected Cost ] x 100.</t>
  </si>
  <si>
    <t>$ Lost per month while waiting = (Annual Electricity Savings) / (12 months per year).</t>
  </si>
  <si>
    <t>Enter Customer's KWh RATE Charge:</t>
  </si>
  <si>
    <t>Enter Customer's KW DEMAND Charge:</t>
  </si>
  <si>
    <t xml:space="preserve"> Present Fixtures:</t>
  </si>
  <si>
    <t>Present Energy Use:</t>
  </si>
  <si>
    <t>Present/Proposed Fixtures:</t>
  </si>
  <si>
    <t>Fixture (Qty)  =  total number of fixture(s).</t>
  </si>
  <si>
    <t># of Lamps per Fixture  =. the amount of lamps EACH fixture has.</t>
  </si>
  <si>
    <t>Watts per Lamp  =  wattage for EACH lamp.</t>
  </si>
  <si>
    <t>Proposed Energy Use:</t>
  </si>
  <si>
    <t>Total Fixtures KW  =   (Fixture QTY x Fixture Watts)/1000.</t>
  </si>
  <si>
    <t>Hours of Operation per Year  =  hours “ON” per day x 365.</t>
  </si>
  <si>
    <t>KW hours per Year  =  Hours of Operation per Year x Total Fixtures KW.</t>
  </si>
  <si>
    <t>Reductions/Savings:</t>
  </si>
  <si>
    <t>KW Demand Reductions (per month)  =  Present Total Fixtures KW –  Proposed Total Fixtures KW.</t>
  </si>
  <si>
    <t>KW hours Reduced per year  =  Present Energy use KWh per year –   Proposed Energy use KWh per year.</t>
  </si>
  <si>
    <t>KW hours $ Savings per year  =  (KWh Reduced per year) x  (Current Utility energy charge per KWh).</t>
  </si>
  <si>
    <t>Annual Electricity Savings  =   Total KW hours $ Savings per year   +    [KW Demand Reductions (per month) x
                                                 Utility demand charge per KW x 12 months].</t>
  </si>
  <si>
    <t xml:space="preserve">Address : </t>
  </si>
  <si>
    <t>Total Fixture KW  =  (Fixture QTY x Fixture Watts)/1000.</t>
  </si>
  <si>
    <t>KW hours per year  =  Hours of Operation per Year x Total Fixture(s) KW.</t>
  </si>
  <si>
    <t>Present Fixture Watts  =  Measured watts or wattage obtained off of 
                                         company spec sheet for "EACH" fixture.</t>
  </si>
  <si>
    <t>Proposed Fixture Watts  =  Measured watts or wattage obtained off of
                                            company spec sheet for "EACH" fixture.</t>
  </si>
  <si>
    <t>Fixture Type  =  brief description of the fixture(s).</t>
  </si>
  <si>
    <t>Annual Electricity Savings = KWh $ savings per year + (KW demand reductions per month X Utility Demand Charge X 12 months per year).</t>
  </si>
  <si>
    <r>
      <t xml:space="preserve">KW Demand Reduction </t>
    </r>
    <r>
      <rPr>
        <b/>
        <sz val="10"/>
        <rFont val="Arial"/>
        <family val="2"/>
      </rPr>
      <t>per month</t>
    </r>
    <r>
      <rPr>
        <b/>
        <sz val="16"/>
        <rFont val="Arial"/>
        <family val="2"/>
      </rPr>
      <t>:</t>
    </r>
  </si>
  <si>
    <r>
      <t xml:space="preserve">KW hours Reduced </t>
    </r>
    <r>
      <rPr>
        <b/>
        <sz val="10"/>
        <rFont val="Arial"/>
        <family val="2"/>
      </rPr>
      <t>per year</t>
    </r>
    <r>
      <rPr>
        <b/>
        <sz val="16"/>
        <rFont val="Arial"/>
        <family val="2"/>
      </rPr>
      <t>:</t>
    </r>
  </si>
  <si>
    <t>Total (page 3)</t>
  </si>
  <si>
    <t>Total (page 4)</t>
  </si>
  <si>
    <t>Total (page 5)</t>
  </si>
  <si>
    <t>Total (page 6)</t>
  </si>
  <si>
    <t>Total (page 7)</t>
  </si>
  <si>
    <t>Total (page 8)</t>
  </si>
  <si>
    <t>Anticipated Utility Rebate = (Project Cost) x (0.40).</t>
  </si>
  <si>
    <t>add; CT Sales Tax (6.35%):</t>
  </si>
  <si>
    <t>Rate 3 (Small Gen Service):</t>
  </si>
  <si>
    <t>Rate 4 (Large Gen Service):</t>
  </si>
  <si>
    <t>Rate 5 (Primary Service):</t>
  </si>
  <si>
    <t>Rate 8 (Small Municipal Service):</t>
  </si>
  <si>
    <t>Rate 9 (Large Municipal Service):</t>
  </si>
  <si>
    <t>Sample Company</t>
  </si>
  <si>
    <t>Your Street, Your Town</t>
  </si>
  <si>
    <t>Rate 3-M(Small Gen Service - Manufacturer):</t>
  </si>
  <si>
    <t>Rate 3-R (Small Gen Service - Residential</t>
  </si>
  <si>
    <t>Rate 4-M (Large Gen Service - Manufacturer):</t>
  </si>
  <si>
    <t>Rate 4-R (Large Gen Service - Residential):</t>
  </si>
  <si>
    <t>Rate 5-M (Primary Service-Manufacturer):</t>
  </si>
  <si>
    <t>Rate 5-R (Primary Service-Residential):</t>
  </si>
  <si>
    <t xml:space="preserve">($0.1219 x KWh) per month  </t>
  </si>
  <si>
    <t>($0.1282 x KWh) per month</t>
  </si>
  <si>
    <t>($0.1234 x KWh) per month</t>
  </si>
  <si>
    <t>($0.12724 x KWh) per month</t>
  </si>
  <si>
    <t>[$0.06750 x KWh  +  $14.83 x KW (Demand Charge)] per month</t>
  </si>
  <si>
    <t>[$0.06750 x KWh  +  $14.70 x KW (Demand Charge)] per month</t>
  </si>
  <si>
    <t>[$0.06750 x KWh  +  $14.80 x KW (Demand Charge)] per month</t>
  </si>
  <si>
    <t>[$0.0504 x KWh  +  $21.14 x KW (Demand Charge)] per month</t>
  </si>
  <si>
    <t>[$0.0504 x KWh  +  $19.61 x KW (Demand Charge)] per month</t>
  </si>
  <si>
    <t>[$0.0504 x KWh  +  $20.83 x KW (Demand Charge)] per month</t>
  </si>
  <si>
    <t xml:space="preserve">[$0.0635 x KWh  +  $14.80 x KW (Demand Charge)] per month  </t>
  </si>
  <si>
    <t>Costs</t>
  </si>
  <si>
    <t>Electric Service Rates:</t>
  </si>
  <si>
    <t>Anticipated Utility Rebate (40% pre-tax):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</si>
</sst>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164" formatCode="&quot;$&quot;#,##0.00"/>
    <numFmt numFmtId="165" formatCode="0.0"/>
    <numFmt numFmtId="166" formatCode="&quot;$&quot;#,##0.0000"/>
    <numFmt numFmtId="167" formatCode="#,##0.0"/>
  </numFmts>
  <fonts count="2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81"/>
      <name val="Tahoma"/>
      <family val="2"/>
    </font>
    <font>
      <sz val="12"/>
      <color indexed="81"/>
      <name val="Tahoma"/>
      <family val="2"/>
    </font>
    <font>
      <b/>
      <sz val="12"/>
      <color indexed="81"/>
      <name val="Tahoma"/>
      <family val="2"/>
    </font>
    <font>
      <b/>
      <sz val="10"/>
      <color indexed="81"/>
      <name val="Tahoma"/>
      <family val="2"/>
    </font>
    <font>
      <b/>
      <sz val="22"/>
      <name val="Arial"/>
      <family val="2"/>
    </font>
    <font>
      <sz val="22"/>
      <name val="Arial"/>
      <family val="2"/>
    </font>
    <font>
      <sz val="8"/>
      <color rgb="FF000000"/>
      <name val="Tahoma"/>
      <family val="2"/>
    </font>
    <font>
      <i/>
      <sz val="10"/>
      <name val="Arial"/>
      <family val="2"/>
    </font>
    <font>
      <b/>
      <i/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 applyProtection="0"/>
    <xf numFmtId="44" fontId="1" fillId="0" borderId="0" applyFont="0" applyFill="0" applyBorder="0" applyAlignment="0" applyProtection="0"/>
  </cellStyleXfs>
  <cellXfs count="26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3" xfId="0" applyFill="1" applyBorder="1"/>
    <xf numFmtId="0" fontId="2" fillId="0" borderId="1" xfId="0" applyFont="1" applyBorder="1"/>
    <xf numFmtId="0" fontId="0" fillId="3" borderId="3" xfId="0" applyFill="1" applyBorder="1"/>
    <xf numFmtId="0" fontId="0" fillId="0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2" borderId="4" xfId="0" applyFill="1" applyBorder="1"/>
    <xf numFmtId="0" fontId="0" fillId="3" borderId="7" xfId="0" applyFill="1" applyBorder="1"/>
    <xf numFmtId="0" fontId="2" fillId="3" borderId="7" xfId="0" applyFont="1" applyFill="1" applyBorder="1" applyAlignment="1">
      <alignment horizontal="center"/>
    </xf>
    <xf numFmtId="0" fontId="4" fillId="3" borderId="5" xfId="0" applyFont="1" applyFill="1" applyBorder="1"/>
    <xf numFmtId="0" fontId="2" fillId="3" borderId="7" xfId="0" applyFont="1" applyFill="1" applyBorder="1"/>
    <xf numFmtId="0" fontId="4" fillId="3" borderId="7" xfId="0" applyFont="1" applyFill="1" applyBorder="1"/>
    <xf numFmtId="0" fontId="4" fillId="3" borderId="6" xfId="0" applyFont="1" applyFill="1" applyBorder="1"/>
    <xf numFmtId="0" fontId="2" fillId="3" borderId="5" xfId="0" applyFont="1" applyFill="1" applyBorder="1"/>
    <xf numFmtId="0" fontId="2" fillId="3" borderId="6" xfId="0" applyFont="1" applyFill="1" applyBorder="1"/>
    <xf numFmtId="0" fontId="2" fillId="0" borderId="3" xfId="0" applyFont="1" applyBorder="1"/>
    <xf numFmtId="164" fontId="0" fillId="0" borderId="3" xfId="0" applyNumberFormat="1" applyBorder="1"/>
    <xf numFmtId="0" fontId="0" fillId="0" borderId="3" xfId="0" applyBorder="1" applyAlignment="1">
      <alignment horizontal="center"/>
    </xf>
    <xf numFmtId="0" fontId="0" fillId="0" borderId="0" xfId="0" applyBorder="1"/>
    <xf numFmtId="0" fontId="0" fillId="0" borderId="6" xfId="0" applyBorder="1" applyProtection="1"/>
    <xf numFmtId="0" fontId="0" fillId="0" borderId="0" xfId="0" applyProtection="1">
      <protection locked="0"/>
    </xf>
    <xf numFmtId="0" fontId="0" fillId="3" borderId="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0" xfId="0" applyProtection="1"/>
    <xf numFmtId="164" fontId="0" fillId="0" borderId="3" xfId="0" applyNumberFormat="1" applyBorder="1" applyProtection="1"/>
    <xf numFmtId="164" fontId="0" fillId="4" borderId="3" xfId="0" applyNumberFormat="1" applyFill="1" applyBorder="1" applyProtection="1"/>
    <xf numFmtId="0" fontId="3" fillId="4" borderId="1" xfId="0" applyFont="1" applyFill="1" applyBorder="1" applyProtection="1"/>
    <xf numFmtId="0" fontId="0" fillId="4" borderId="2" xfId="0" applyFill="1" applyBorder="1" applyProtection="1"/>
    <xf numFmtId="0" fontId="0" fillId="5" borderId="1" xfId="0" applyFill="1" applyBorder="1" applyProtection="1"/>
    <xf numFmtId="0" fontId="3" fillId="5" borderId="4" xfId="0" applyFont="1" applyFill="1" applyBorder="1" applyAlignment="1" applyProtection="1">
      <alignment horizontal="center"/>
    </xf>
    <xf numFmtId="0" fontId="0" fillId="5" borderId="2" xfId="0" applyFill="1" applyBorder="1" applyProtection="1"/>
    <xf numFmtId="0" fontId="2" fillId="0" borderId="5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0" fillId="6" borderId="1" xfId="0" applyFill="1" applyBorder="1" applyProtection="1"/>
    <xf numFmtId="0" fontId="3" fillId="6" borderId="4" xfId="0" applyFont="1" applyFill="1" applyBorder="1" applyAlignment="1" applyProtection="1">
      <alignment horizontal="center"/>
    </xf>
    <xf numFmtId="0" fontId="0" fillId="6" borderId="2" xfId="0" applyFill="1" applyBorder="1" applyProtection="1"/>
    <xf numFmtId="0" fontId="0" fillId="6" borderId="4" xfId="0" applyFill="1" applyBorder="1" applyProtection="1"/>
    <xf numFmtId="0" fontId="0" fillId="0" borderId="1" xfId="0" applyFill="1" applyBorder="1" applyProtection="1"/>
    <xf numFmtId="0" fontId="0" fillId="0" borderId="2" xfId="0" applyFill="1" applyBorder="1" applyProtection="1"/>
    <xf numFmtId="0" fontId="0" fillId="0" borderId="3" xfId="0" applyBorder="1" applyProtection="1"/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3" borderId="6" xfId="0" applyFill="1" applyBorder="1" applyProtection="1">
      <protection locked="0"/>
    </xf>
    <xf numFmtId="0" fontId="0" fillId="0" borderId="8" xfId="0" applyFill="1" applyBorder="1" applyProtection="1"/>
    <xf numFmtId="0" fontId="0" fillId="0" borderId="9" xfId="0" applyFill="1" applyBorder="1" applyProtection="1"/>
    <xf numFmtId="0" fontId="0" fillId="0" borderId="5" xfId="0" applyBorder="1" applyAlignment="1" applyProtection="1">
      <alignment horizontal="center"/>
    </xf>
    <xf numFmtId="0" fontId="0" fillId="0" borderId="5" xfId="0" applyBorder="1" applyProtection="1"/>
    <xf numFmtId="0" fontId="0" fillId="3" borderId="0" xfId="0" applyFill="1" applyBorder="1" applyProtection="1"/>
    <xf numFmtId="0" fontId="0" fillId="0" borderId="7" xfId="0" applyBorder="1" applyAlignment="1" applyProtection="1">
      <alignment horizontal="center"/>
    </xf>
    <xf numFmtId="0" fontId="0" fillId="0" borderId="7" xfId="0" applyBorder="1" applyProtection="1"/>
    <xf numFmtId="0" fontId="0" fillId="0" borderId="6" xfId="0" applyBorder="1" applyAlignment="1" applyProtection="1">
      <alignment horizontal="center"/>
    </xf>
    <xf numFmtId="0" fontId="4" fillId="4" borderId="2" xfId="0" applyFont="1" applyFill="1" applyBorder="1" applyProtection="1"/>
    <xf numFmtId="0" fontId="0" fillId="3" borderId="3" xfId="0" applyFill="1" applyBorder="1" applyProtection="1"/>
    <xf numFmtId="0" fontId="2" fillId="3" borderId="5" xfId="0" applyFont="1" applyFill="1" applyBorder="1" applyAlignment="1" applyProtection="1">
      <alignment horizontal="center"/>
    </xf>
    <xf numFmtId="0" fontId="2" fillId="3" borderId="7" xfId="0" applyFont="1" applyFill="1" applyBorder="1" applyAlignment="1" applyProtection="1">
      <alignment horizontal="center"/>
    </xf>
    <xf numFmtId="0" fontId="0" fillId="2" borderId="2" xfId="0" applyFill="1" applyBorder="1" applyProtection="1"/>
    <xf numFmtId="0" fontId="0" fillId="2" borderId="3" xfId="0" applyFill="1" applyBorder="1" applyProtection="1"/>
    <xf numFmtId="0" fontId="0" fillId="8" borderId="2" xfId="0" applyFill="1" applyBorder="1" applyProtection="1"/>
    <xf numFmtId="0" fontId="0" fillId="8" borderId="3" xfId="0" applyFill="1" applyBorder="1" applyProtection="1"/>
    <xf numFmtId="0" fontId="3" fillId="8" borderId="1" xfId="0" applyFont="1" applyFill="1" applyBorder="1" applyProtection="1"/>
    <xf numFmtId="0" fontId="9" fillId="0" borderId="0" xfId="0" applyFont="1" applyProtection="1"/>
    <xf numFmtId="0" fontId="7" fillId="0" borderId="0" xfId="0" applyFont="1" applyProtection="1"/>
    <xf numFmtId="0" fontId="8" fillId="0" borderId="0" xfId="0" applyFont="1" applyProtection="1"/>
    <xf numFmtId="164" fontId="0" fillId="0" borderId="6" xfId="0" applyNumberFormat="1" applyBorder="1" applyProtection="1"/>
    <xf numFmtId="0" fontId="0" fillId="3" borderId="6" xfId="0" applyFill="1" applyBorder="1" applyProtection="1"/>
    <xf numFmtId="0" fontId="2" fillId="0" borderId="11" xfId="0" applyFont="1" applyBorder="1" applyAlignment="1" applyProtection="1">
      <alignment horizontal="center"/>
    </xf>
    <xf numFmtId="0" fontId="2" fillId="3" borderId="11" xfId="0" applyFont="1" applyFill="1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0" borderId="11" xfId="0" applyBorder="1" applyProtection="1"/>
    <xf numFmtId="0" fontId="0" fillId="3" borderId="12" xfId="0" applyFill="1" applyBorder="1" applyProtection="1"/>
    <xf numFmtId="0" fontId="5" fillId="0" borderId="13" xfId="0" applyFont="1" applyBorder="1" applyProtection="1"/>
    <xf numFmtId="0" fontId="6" fillId="0" borderId="14" xfId="0" applyFont="1" applyBorder="1" applyProtection="1"/>
    <xf numFmtId="0" fontId="0" fillId="0" borderId="14" xfId="0" applyBorder="1" applyProtection="1"/>
    <xf numFmtId="0" fontId="0" fillId="0" borderId="15" xfId="0" applyBorder="1" applyProtection="1"/>
    <xf numFmtId="0" fontId="0" fillId="0" borderId="16" xfId="0" applyBorder="1" applyProtection="1"/>
    <xf numFmtId="0" fontId="6" fillId="0" borderId="0" xfId="0" applyFont="1" applyBorder="1" applyProtection="1"/>
    <xf numFmtId="0" fontId="0" fillId="0" borderId="0" xfId="0" applyBorder="1" applyProtection="1"/>
    <xf numFmtId="0" fontId="0" fillId="0" borderId="17" xfId="0" applyBorder="1" applyProtection="1"/>
    <xf numFmtId="0" fontId="0" fillId="0" borderId="18" xfId="0" applyBorder="1" applyProtection="1"/>
    <xf numFmtId="0" fontId="0" fillId="0" borderId="19" xfId="0" applyBorder="1" applyProtection="1"/>
    <xf numFmtId="0" fontId="0" fillId="0" borderId="20" xfId="0" applyBorder="1" applyProtection="1"/>
    <xf numFmtId="0" fontId="0" fillId="0" borderId="3" xfId="0" applyBorder="1" applyAlignment="1" applyProtection="1">
      <alignment horizontal="center"/>
    </xf>
    <xf numFmtId="0" fontId="3" fillId="4" borderId="3" xfId="0" applyFont="1" applyFill="1" applyBorder="1" applyProtection="1"/>
    <xf numFmtId="0" fontId="4" fillId="4" borderId="3" xfId="0" applyFont="1" applyFill="1" applyBorder="1" applyProtection="1"/>
    <xf numFmtId="0" fontId="3" fillId="8" borderId="3" xfId="0" applyFont="1" applyFill="1" applyBorder="1" applyAlignment="1" applyProtection="1">
      <alignment horizontal="left"/>
    </xf>
    <xf numFmtId="0" fontId="5" fillId="0" borderId="16" xfId="0" applyFont="1" applyBorder="1" applyProtection="1"/>
    <xf numFmtId="0" fontId="0" fillId="0" borderId="0" xfId="0" applyAlignment="1">
      <alignment wrapText="1"/>
    </xf>
    <xf numFmtId="0" fontId="0" fillId="0" borderId="17" xfId="0" applyBorder="1" applyAlignment="1">
      <alignment wrapText="1"/>
    </xf>
    <xf numFmtId="1" fontId="0" fillId="0" borderId="6" xfId="0" applyNumberFormat="1" applyBorder="1" applyProtection="1">
      <protection locked="0"/>
    </xf>
    <xf numFmtId="1" fontId="0" fillId="0" borderId="3" xfId="0" applyNumberFormat="1" applyBorder="1" applyProtection="1">
      <protection locked="0"/>
    </xf>
    <xf numFmtId="1" fontId="0" fillId="4" borderId="3" xfId="0" applyNumberFormat="1" applyFill="1" applyBorder="1" applyProtection="1"/>
    <xf numFmtId="1" fontId="0" fillId="2" borderId="3" xfId="0" applyNumberFormat="1" applyFill="1" applyBorder="1" applyProtection="1">
      <protection locked="0"/>
    </xf>
    <xf numFmtId="3" fontId="0" fillId="4" borderId="3" xfId="0" applyNumberFormat="1" applyFill="1" applyBorder="1" applyProtection="1"/>
    <xf numFmtId="165" fontId="0" fillId="0" borderId="6" xfId="0" applyNumberFormat="1" applyBorder="1" applyProtection="1"/>
    <xf numFmtId="165" fontId="0" fillId="4" borderId="3" xfId="0" applyNumberFormat="1" applyFill="1" applyBorder="1" applyProtection="1"/>
    <xf numFmtId="1" fontId="0" fillId="0" borderId="6" xfId="0" applyNumberFormat="1" applyBorder="1" applyProtection="1"/>
    <xf numFmtId="1" fontId="0" fillId="2" borderId="1" xfId="0" applyNumberFormat="1" applyFill="1" applyBorder="1" applyProtection="1"/>
    <xf numFmtId="1" fontId="0" fillId="2" borderId="4" xfId="0" applyNumberFormat="1" applyFill="1" applyBorder="1" applyProtection="1"/>
    <xf numFmtId="165" fontId="0" fillId="0" borderId="3" xfId="0" applyNumberFormat="1" applyBorder="1" applyProtection="1"/>
    <xf numFmtId="1" fontId="0" fillId="2" borderId="3" xfId="0" applyNumberFormat="1" applyFill="1" applyBorder="1" applyProtection="1"/>
    <xf numFmtId="1" fontId="0" fillId="0" borderId="3" xfId="0" applyNumberFormat="1" applyBorder="1" applyProtection="1"/>
    <xf numFmtId="165" fontId="0" fillId="9" borderId="6" xfId="0" applyNumberFormat="1" applyFill="1" applyBorder="1" applyProtection="1"/>
    <xf numFmtId="165" fontId="0" fillId="9" borderId="3" xfId="0" applyNumberFormat="1" applyFill="1" applyBorder="1" applyProtection="1"/>
    <xf numFmtId="167" fontId="0" fillId="4" borderId="3" xfId="0" applyNumberFormat="1" applyFill="1" applyBorder="1" applyProtection="1"/>
    <xf numFmtId="1" fontId="0" fillId="0" borderId="3" xfId="0" applyNumberFormat="1" applyBorder="1"/>
    <xf numFmtId="1" fontId="0" fillId="8" borderId="3" xfId="0" applyNumberFormat="1" applyFill="1" applyBorder="1" applyProtection="1"/>
    <xf numFmtId="3" fontId="0" fillId="0" borderId="3" xfId="0" applyNumberFormat="1" applyBorder="1" applyProtection="1">
      <protection locked="0"/>
    </xf>
    <xf numFmtId="165" fontId="0" fillId="0" borderId="3" xfId="0" applyNumberFormat="1" applyBorder="1"/>
    <xf numFmtId="167" fontId="0" fillId="7" borderId="3" xfId="0" applyNumberFormat="1" applyFill="1" applyBorder="1" applyProtection="1"/>
    <xf numFmtId="167" fontId="0" fillId="8" borderId="3" xfId="0" applyNumberFormat="1" applyFill="1" applyBorder="1" applyProtection="1"/>
    <xf numFmtId="3" fontId="0" fillId="7" borderId="3" xfId="0" applyNumberFormat="1" applyFill="1" applyBorder="1" applyProtection="1"/>
    <xf numFmtId="3" fontId="0" fillId="8" borderId="3" xfId="0" applyNumberFormat="1" applyFill="1" applyBorder="1" applyProtection="1"/>
    <xf numFmtId="1" fontId="0" fillId="3" borderId="6" xfId="0" applyNumberFormat="1" applyFill="1" applyBorder="1" applyProtection="1"/>
    <xf numFmtId="1" fontId="0" fillId="3" borderId="3" xfId="0" applyNumberFormat="1" applyFill="1" applyBorder="1" applyProtection="1"/>
    <xf numFmtId="0" fontId="3" fillId="4" borderId="0" xfId="0" applyFont="1" applyFill="1"/>
    <xf numFmtId="0" fontId="0" fillId="4" borderId="0" xfId="0" applyFill="1"/>
    <xf numFmtId="0" fontId="4" fillId="0" borderId="0" xfId="0" applyFont="1"/>
    <xf numFmtId="0" fontId="4" fillId="0" borderId="0" xfId="0" applyFont="1" applyAlignment="1">
      <alignment wrapText="1"/>
    </xf>
    <xf numFmtId="0" fontId="3" fillId="7" borderId="0" xfId="0" applyFont="1" applyFill="1"/>
    <xf numFmtId="0" fontId="0" fillId="7" borderId="0" xfId="0" applyFill="1"/>
    <xf numFmtId="0" fontId="0" fillId="6" borderId="0" xfId="0" applyFill="1"/>
    <xf numFmtId="0" fontId="4" fillId="0" borderId="0" xfId="0" applyFont="1" applyAlignment="1"/>
    <xf numFmtId="0" fontId="3" fillId="6" borderId="0" xfId="0" applyFont="1" applyFill="1"/>
    <xf numFmtId="0" fontId="3" fillId="5" borderId="0" xfId="0" applyFont="1" applyFill="1"/>
    <xf numFmtId="0" fontId="0" fillId="5" borderId="0" xfId="0" applyFill="1"/>
    <xf numFmtId="0" fontId="3" fillId="9" borderId="0" xfId="0" applyFont="1" applyFill="1"/>
    <xf numFmtId="0" fontId="0" fillId="9" borderId="0" xfId="0" applyFill="1"/>
    <xf numFmtId="0" fontId="0" fillId="0" borderId="0" xfId="0" applyAlignment="1" applyProtection="1"/>
    <xf numFmtId="0" fontId="7" fillId="0" borderId="0" xfId="0" applyFont="1" applyProtection="1">
      <protection locked="0"/>
    </xf>
    <xf numFmtId="0" fontId="3" fillId="3" borderId="4" xfId="0" applyFont="1" applyFill="1" applyBorder="1" applyProtection="1"/>
    <xf numFmtId="0" fontId="6" fillId="0" borderId="0" xfId="0" applyFont="1" applyAlignment="1" applyProtection="1">
      <alignment horizontal="left"/>
    </xf>
    <xf numFmtId="49" fontId="0" fillId="0" borderId="0" xfId="0" applyNumberFormat="1" applyProtection="1">
      <protection locked="0"/>
    </xf>
    <xf numFmtId="49" fontId="0" fillId="0" borderId="0" xfId="0" applyNumberFormat="1" applyProtection="1"/>
    <xf numFmtId="165" fontId="0" fillId="0" borderId="3" xfId="0" applyNumberFormat="1" applyFill="1" applyBorder="1" applyProtection="1"/>
    <xf numFmtId="1" fontId="0" fillId="0" borderId="3" xfId="0" applyNumberFormat="1" applyFill="1" applyBorder="1" applyProtection="1">
      <protection locked="0"/>
    </xf>
    <xf numFmtId="0" fontId="0" fillId="0" borderId="3" xfId="0" applyFill="1" applyBorder="1" applyAlignment="1" applyProtection="1">
      <alignment horizontal="center"/>
    </xf>
    <xf numFmtId="0" fontId="0" fillId="0" borderId="3" xfId="0" applyFill="1" applyBorder="1" applyProtection="1">
      <protection locked="0"/>
    </xf>
    <xf numFmtId="0" fontId="0" fillId="0" borderId="5" xfId="0" applyFill="1" applyBorder="1" applyAlignment="1" applyProtection="1">
      <alignment horizontal="center"/>
    </xf>
    <xf numFmtId="0" fontId="0" fillId="0" borderId="5" xfId="0" applyFill="1" applyBorder="1" applyProtection="1">
      <protection locked="0"/>
    </xf>
    <xf numFmtId="0" fontId="0" fillId="3" borderId="5" xfId="0" applyFill="1" applyBorder="1" applyProtection="1">
      <protection locked="0"/>
    </xf>
    <xf numFmtId="165" fontId="0" fillId="0" borderId="5" xfId="0" applyNumberFormat="1" applyFill="1" applyBorder="1" applyProtection="1"/>
    <xf numFmtId="1" fontId="0" fillId="0" borderId="5" xfId="0" applyNumberFormat="1" applyFill="1" applyBorder="1" applyProtection="1">
      <protection locked="0"/>
    </xf>
    <xf numFmtId="0" fontId="3" fillId="3" borderId="3" xfId="0" applyFont="1" applyFill="1" applyBorder="1" applyProtection="1"/>
    <xf numFmtId="164" fontId="7" fillId="0" borderId="0" xfId="0" applyNumberFormat="1" applyFont="1" applyBorder="1" applyAlignment="1" applyProtection="1">
      <alignment horizontal="right"/>
      <protection locked="0"/>
    </xf>
    <xf numFmtId="164" fontId="10" fillId="0" borderId="0" xfId="0" applyNumberFormat="1" applyFont="1" applyBorder="1" applyAlignment="1" applyProtection="1">
      <alignment horizontal="right" vertical="center"/>
    </xf>
    <xf numFmtId="164" fontId="8" fillId="0" borderId="0" xfId="0" applyNumberFormat="1" applyFont="1" applyBorder="1" applyAlignment="1" applyProtection="1">
      <alignment horizontal="right"/>
    </xf>
    <xf numFmtId="164" fontId="8" fillId="0" borderId="21" xfId="0" applyNumberFormat="1" applyFont="1" applyBorder="1" applyAlignment="1">
      <alignment horizontal="right"/>
    </xf>
    <xf numFmtId="164" fontId="7" fillId="0" borderId="0" xfId="0" applyNumberFormat="1" applyFont="1" applyBorder="1" applyAlignment="1" applyProtection="1">
      <alignment horizontal="right"/>
    </xf>
    <xf numFmtId="164" fontId="8" fillId="0" borderId="12" xfId="0" applyNumberFormat="1" applyFont="1" applyBorder="1" applyAlignment="1" applyProtection="1">
      <alignment horizontal="right"/>
    </xf>
    <xf numFmtId="164" fontId="8" fillId="0" borderId="12" xfId="0" applyNumberFormat="1" applyFont="1" applyBorder="1" applyAlignment="1">
      <alignment horizontal="right"/>
    </xf>
    <xf numFmtId="0" fontId="4" fillId="0" borderId="6" xfId="0" applyFont="1" applyBorder="1" applyAlignment="1" applyProtection="1">
      <alignment horizontal="left"/>
      <protection locked="0"/>
    </xf>
    <xf numFmtId="0" fontId="4" fillId="0" borderId="6" xfId="0" applyFont="1" applyBorder="1" applyProtection="1">
      <protection locked="0"/>
    </xf>
    <xf numFmtId="0" fontId="4" fillId="0" borderId="3" xfId="0" applyFont="1" applyBorder="1" applyProtection="1">
      <protection locked="0"/>
    </xf>
    <xf numFmtId="0" fontId="4" fillId="0" borderId="5" xfId="0" applyFont="1" applyBorder="1" applyProtection="1"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0" fillId="0" borderId="0" xfId="0" applyAlignment="1" applyProtection="1"/>
    <xf numFmtId="0" fontId="0" fillId="0" borderId="0" xfId="0" applyAlignment="1">
      <alignment wrapText="1"/>
    </xf>
    <xf numFmtId="0" fontId="1" fillId="0" borderId="0" xfId="0" applyFont="1" applyProtection="1"/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top" wrapText="1"/>
    </xf>
    <xf numFmtId="0" fontId="1" fillId="0" borderId="0" xfId="0" applyFont="1" applyAlignment="1" applyProtection="1">
      <alignment vertical="top" wrapText="1"/>
      <protection locked="0"/>
    </xf>
    <xf numFmtId="0" fontId="3" fillId="4" borderId="4" xfId="0" applyFont="1" applyFill="1" applyBorder="1" applyProtection="1"/>
    <xf numFmtId="0" fontId="1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0" xfId="0" applyBorder="1" applyAlignment="1" applyProtection="1">
      <alignment wrapText="1"/>
    </xf>
    <xf numFmtId="164" fontId="0" fillId="0" borderId="0" xfId="0" applyNumberFormat="1" applyAlignment="1" applyProtection="1">
      <alignment wrapText="1"/>
    </xf>
    <xf numFmtId="164" fontId="0" fillId="0" borderId="0" xfId="0" applyNumberFormat="1" applyAlignment="1">
      <alignment wrapText="1"/>
    </xf>
    <xf numFmtId="0" fontId="3" fillId="10" borderId="8" xfId="0" applyFont="1" applyFill="1" applyBorder="1" applyAlignment="1" applyProtection="1">
      <alignment horizontal="right"/>
    </xf>
    <xf numFmtId="0" fontId="0" fillId="10" borderId="9" xfId="0" applyFill="1" applyBorder="1" applyProtection="1"/>
    <xf numFmtId="0" fontId="0" fillId="10" borderId="10" xfId="0" applyFill="1" applyBorder="1" applyProtection="1"/>
    <xf numFmtId="0" fontId="0" fillId="10" borderId="5" xfId="0" applyFill="1" applyBorder="1" applyProtection="1"/>
    <xf numFmtId="0" fontId="3" fillId="10" borderId="9" xfId="0" applyFont="1" applyFill="1" applyBorder="1" applyAlignment="1" applyProtection="1"/>
    <xf numFmtId="0" fontId="3" fillId="10" borderId="9" xfId="0" applyFont="1" applyFill="1" applyBorder="1" applyAlignment="1" applyProtection="1">
      <alignment horizontal="center"/>
    </xf>
    <xf numFmtId="0" fontId="0" fillId="10" borderId="10" xfId="0" applyFill="1" applyBorder="1" applyAlignment="1" applyProtection="1">
      <alignment horizontal="right"/>
    </xf>
    <xf numFmtId="0" fontId="0" fillId="11" borderId="22" xfId="0" applyFill="1" applyBorder="1" applyProtection="1"/>
    <xf numFmtId="0" fontId="7" fillId="11" borderId="23" xfId="0" applyFont="1" applyFill="1" applyBorder="1" applyProtection="1"/>
    <xf numFmtId="0" fontId="0" fillId="11" borderId="23" xfId="0" applyFill="1" applyBorder="1" applyProtection="1"/>
    <xf numFmtId="164" fontId="10" fillId="11" borderId="23" xfId="0" applyNumberFormat="1" applyFont="1" applyFill="1" applyBorder="1" applyAlignment="1" applyProtection="1">
      <alignment horizontal="right" vertical="center"/>
    </xf>
    <xf numFmtId="164" fontId="7" fillId="11" borderId="24" xfId="0" applyNumberFormat="1" applyFont="1" applyFill="1" applyBorder="1" applyAlignment="1">
      <alignment horizontal="right"/>
    </xf>
    <xf numFmtId="0" fontId="4" fillId="13" borderId="3" xfId="0" applyNumberFormat="1" applyFont="1" applyFill="1" applyBorder="1" applyProtection="1">
      <protection locked="0"/>
    </xf>
    <xf numFmtId="49" fontId="0" fillId="13" borderId="4" xfId="0" applyNumberFormat="1" applyFill="1" applyBorder="1" applyProtection="1"/>
    <xf numFmtId="0" fontId="0" fillId="13" borderId="4" xfId="0" applyFill="1" applyBorder="1" applyProtection="1"/>
    <xf numFmtId="0" fontId="20" fillId="0" borderId="0" xfId="0" applyFont="1" applyAlignment="1" applyProtection="1">
      <alignment horizontal="left"/>
    </xf>
    <xf numFmtId="0" fontId="21" fillId="0" borderId="0" xfId="0" applyFont="1" applyAlignment="1" applyProtection="1">
      <alignment horizontal="left"/>
    </xf>
    <xf numFmtId="0" fontId="21" fillId="0" borderId="0" xfId="0" applyFont="1" applyAlignment="1" applyProtection="1">
      <alignment horizontal="right"/>
    </xf>
    <xf numFmtId="164" fontId="7" fillId="12" borderId="3" xfId="1" applyNumberFormat="1" applyFont="1" applyFill="1" applyBorder="1" applyAlignment="1" applyProtection="1">
      <alignment horizontal="right"/>
      <protection locked="0"/>
    </xf>
    <xf numFmtId="164" fontId="7" fillId="12" borderId="3" xfId="0" applyNumberFormat="1" applyFont="1" applyFill="1" applyBorder="1" applyAlignment="1" applyProtection="1">
      <alignment horizontal="right"/>
      <protection locked="0"/>
    </xf>
    <xf numFmtId="166" fontId="7" fillId="12" borderId="3" xfId="0" applyNumberFormat="1" applyFont="1" applyFill="1" applyBorder="1" applyProtection="1">
      <protection locked="0"/>
    </xf>
    <xf numFmtId="164" fontId="7" fillId="12" borderId="3" xfId="0" applyNumberFormat="1" applyFont="1" applyFill="1" applyBorder="1" applyProtection="1">
      <protection locked="0"/>
    </xf>
    <xf numFmtId="1" fontId="1" fillId="0" borderId="3" xfId="0" applyNumberFormat="1" applyFont="1" applyBorder="1" applyProtection="1">
      <protection locked="0"/>
    </xf>
    <xf numFmtId="1" fontId="1" fillId="0" borderId="6" xfId="0" applyNumberFormat="1" applyFont="1" applyBorder="1" applyProtection="1">
      <protection locked="0"/>
    </xf>
    <xf numFmtId="0" fontId="3" fillId="8" borderId="4" xfId="0" applyFont="1" applyFill="1" applyBorder="1" applyProtection="1"/>
    <xf numFmtId="0" fontId="3" fillId="3" borderId="3" xfId="0" applyFont="1" applyFill="1" applyBorder="1" applyAlignment="1" applyProtection="1">
      <alignment horizontal="right"/>
    </xf>
    <xf numFmtId="0" fontId="0" fillId="0" borderId="3" xfId="0" applyBorder="1" applyAlignment="1" applyProtection="1">
      <alignment horizontal="right"/>
    </xf>
    <xf numFmtId="0" fontId="4" fillId="13" borderId="3" xfId="0" applyNumberFormat="1" applyFont="1" applyFill="1" applyBorder="1" applyAlignment="1" applyProtection="1">
      <protection locked="0"/>
    </xf>
    <xf numFmtId="0" fontId="0" fillId="13" borderId="3" xfId="0" applyNumberFormat="1" applyFill="1" applyBorder="1" applyAlignment="1" applyProtection="1">
      <protection locked="0"/>
    </xf>
    <xf numFmtId="0" fontId="3" fillId="3" borderId="1" xfId="0" applyFont="1" applyFill="1" applyBorder="1" applyAlignment="1" applyProtection="1">
      <alignment horizontal="right"/>
    </xf>
    <xf numFmtId="0" fontId="3" fillId="3" borderId="4" xfId="0" applyFont="1" applyFill="1" applyBorder="1" applyAlignment="1" applyProtection="1">
      <alignment horizontal="right"/>
    </xf>
    <xf numFmtId="0" fontId="0" fillId="0" borderId="4" xfId="0" applyBorder="1" applyAlignment="1" applyProtection="1">
      <alignment horizontal="right"/>
    </xf>
    <xf numFmtId="49" fontId="0" fillId="13" borderId="4" xfId="0" applyNumberFormat="1" applyFill="1" applyBorder="1" applyAlignment="1" applyProtection="1">
      <protection locked="0"/>
    </xf>
    <xf numFmtId="0" fontId="3" fillId="3" borderId="4" xfId="0" applyFont="1" applyFill="1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13" borderId="4" xfId="0" applyNumberFormat="1" applyFill="1" applyBorder="1" applyAlignment="1" applyProtection="1">
      <protection locked="0"/>
    </xf>
    <xf numFmtId="0" fontId="0" fillId="13" borderId="4" xfId="0" applyNumberFormat="1" applyFill="1" applyBorder="1" applyAlignment="1"/>
    <xf numFmtId="0" fontId="0" fillId="13" borderId="2" xfId="0" applyNumberFormat="1" applyFill="1" applyBorder="1" applyAlignment="1"/>
    <xf numFmtId="0" fontId="0" fillId="0" borderId="1" xfId="0" applyBorder="1" applyAlignment="1">
      <alignment horizontal="center"/>
    </xf>
    <xf numFmtId="0" fontId="0" fillId="0" borderId="2" xfId="0" applyBorder="1" applyAlignment="1"/>
    <xf numFmtId="1" fontId="0" fillId="0" borderId="1" xfId="0" applyNumberFormat="1" applyBorder="1" applyAlignment="1"/>
    <xf numFmtId="1" fontId="0" fillId="0" borderId="4" xfId="0" applyNumberFormat="1" applyBorder="1"/>
    <xf numFmtId="1" fontId="0" fillId="0" borderId="2" xfId="0" applyNumberFormat="1" applyBorder="1"/>
    <xf numFmtId="0" fontId="0" fillId="13" borderId="4" xfId="0" applyFill="1" applyBorder="1" applyAlignment="1" applyProtection="1"/>
    <xf numFmtId="0" fontId="0" fillId="13" borderId="2" xfId="0" applyFill="1" applyBorder="1" applyAlignment="1" applyProtection="1"/>
    <xf numFmtId="0" fontId="3" fillId="3" borderId="4" xfId="0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0" borderId="1" xfId="0" applyBorder="1" applyAlignment="1" applyProtection="1"/>
    <xf numFmtId="0" fontId="0" fillId="0" borderId="4" xfId="0" applyBorder="1" applyAlignment="1" applyProtection="1"/>
    <xf numFmtId="0" fontId="0" fillId="0" borderId="2" xfId="0" applyBorder="1" applyAlignment="1" applyProtection="1"/>
    <xf numFmtId="0" fontId="3" fillId="3" borderId="1" xfId="0" applyFont="1" applyFill="1" applyBorder="1" applyAlignment="1" applyProtection="1">
      <alignment horizontal="right"/>
      <protection locked="0"/>
    </xf>
    <xf numFmtId="0" fontId="3" fillId="3" borderId="4" xfId="0" applyFont="1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right"/>
    </xf>
    <xf numFmtId="164" fontId="0" fillId="0" borderId="0" xfId="0" applyNumberFormat="1" applyAlignment="1" applyProtection="1">
      <alignment horizontal="right"/>
    </xf>
    <xf numFmtId="0" fontId="0" fillId="0" borderId="0" xfId="0" applyAlignment="1" applyProtection="1"/>
    <xf numFmtId="0" fontId="5" fillId="0" borderId="0" xfId="0" applyNumberFormat="1" applyFont="1" applyAlignment="1" applyProtection="1"/>
    <xf numFmtId="0" fontId="5" fillId="0" borderId="0" xfId="0" applyNumberFormat="1" applyFont="1" applyAlignment="1"/>
    <xf numFmtId="0" fontId="1" fillId="13" borderId="0" xfId="0" applyNumberFormat="1" applyFont="1" applyFill="1" applyAlignment="1" applyProtection="1"/>
    <xf numFmtId="0" fontId="1" fillId="13" borderId="0" xfId="0" applyNumberFormat="1" applyFont="1" applyFill="1" applyAlignment="1"/>
    <xf numFmtId="0" fontId="5" fillId="0" borderId="0" xfId="0" applyFont="1" applyAlignment="1" applyProtection="1">
      <alignment horizontal="left"/>
    </xf>
    <xf numFmtId="0" fontId="0" fillId="0" borderId="0" xfId="0" applyAlignment="1"/>
    <xf numFmtId="0" fontId="6" fillId="0" borderId="0" xfId="0" applyFont="1" applyBorder="1" applyAlignment="1" applyProtection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17" fillId="0" borderId="0" xfId="0" applyFont="1" applyAlignment="1" applyProtection="1">
      <alignment horizontal="center" vertical="top"/>
    </xf>
    <xf numFmtId="0" fontId="18" fillId="0" borderId="0" xfId="0" applyFont="1" applyAlignment="1">
      <alignment horizontal="center" vertical="top"/>
    </xf>
    <xf numFmtId="1" fontId="7" fillId="0" borderId="0" xfId="0" applyNumberFormat="1" applyFont="1" applyAlignment="1" applyProtection="1">
      <alignment horizontal="right"/>
    </xf>
    <xf numFmtId="1" fontId="0" fillId="0" borderId="0" xfId="0" applyNumberFormat="1" applyAlignment="1">
      <alignment horizontal="right"/>
    </xf>
    <xf numFmtId="164" fontId="7" fillId="0" borderId="0" xfId="0" applyNumberFormat="1" applyFont="1" applyAlignment="1" applyProtection="1"/>
    <xf numFmtId="164" fontId="0" fillId="0" borderId="0" xfId="0" applyNumberFormat="1" applyAlignment="1"/>
    <xf numFmtId="165" fontId="7" fillId="0" borderId="0" xfId="0" applyNumberFormat="1" applyFont="1" applyAlignment="1" applyProtection="1">
      <alignment horizontal="right"/>
    </xf>
    <xf numFmtId="165" fontId="0" fillId="0" borderId="0" xfId="0" applyNumberFormat="1" applyAlignment="1">
      <alignment horizontal="right"/>
    </xf>
    <xf numFmtId="164" fontId="7" fillId="0" borderId="0" xfId="0" applyNumberFormat="1" applyFont="1" applyAlignment="1" applyProtection="1">
      <alignment horizontal="right"/>
    </xf>
    <xf numFmtId="164" fontId="0" fillId="0" borderId="0" xfId="0" applyNumberFormat="1" applyAlignment="1">
      <alignment horizontal="right"/>
    </xf>
    <xf numFmtId="0" fontId="9" fillId="0" borderId="0" xfId="0" applyNumberFormat="1" applyFont="1" applyAlignment="1" applyProtection="1"/>
    <xf numFmtId="167" fontId="7" fillId="0" borderId="22" xfId="0" applyNumberFormat="1" applyFont="1" applyBorder="1" applyAlignment="1" applyProtection="1"/>
    <xf numFmtId="167" fontId="7" fillId="0" borderId="23" xfId="0" applyNumberFormat="1" applyFont="1" applyBorder="1" applyAlignment="1" applyProtection="1"/>
    <xf numFmtId="167" fontId="7" fillId="0" borderId="24" xfId="0" applyNumberFormat="1" applyFont="1" applyBorder="1" applyAlignment="1" applyProtection="1"/>
    <xf numFmtId="3" fontId="7" fillId="0" borderId="22" xfId="0" applyNumberFormat="1" applyFont="1" applyBorder="1" applyAlignment="1" applyProtection="1"/>
    <xf numFmtId="3" fontId="7" fillId="0" borderId="23" xfId="0" applyNumberFormat="1" applyFont="1" applyBorder="1" applyAlignment="1" applyProtection="1"/>
    <xf numFmtId="3" fontId="7" fillId="0" borderId="24" xfId="0" applyNumberFormat="1" applyFont="1" applyBorder="1" applyAlignment="1" applyProtection="1"/>
    <xf numFmtId="164" fontId="7" fillId="0" borderId="22" xfId="0" applyNumberFormat="1" applyFont="1" applyBorder="1" applyAlignment="1" applyProtection="1">
      <alignment horizontal="center"/>
    </xf>
    <xf numFmtId="0" fontId="7" fillId="0" borderId="23" xfId="0" applyFont="1" applyBorder="1" applyAlignment="1" applyProtection="1">
      <alignment horizontal="center"/>
    </xf>
    <xf numFmtId="0" fontId="0" fillId="0" borderId="24" xfId="0" applyBorder="1" applyAlignment="1" applyProtection="1"/>
    <xf numFmtId="0" fontId="4" fillId="0" borderId="0" xfId="0" applyFont="1" applyAlignment="1">
      <alignment wrapText="1"/>
    </xf>
    <xf numFmtId="0" fontId="0" fillId="0" borderId="0" xfId="0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$10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11</xdr:row>
          <xdr:rowOff>228600</xdr:rowOff>
        </xdr:from>
        <xdr:to>
          <xdr:col>6</xdr:col>
          <xdr:colOff>0</xdr:colOff>
          <xdr:row>13</xdr:row>
          <xdr:rowOff>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Tax Exempt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7.bin"/><Relationship Id="rId5" Type="http://schemas.openxmlformats.org/officeDocument/2006/relationships/comments" Target="../comments17.xml"/><Relationship Id="rId4" Type="http://schemas.openxmlformats.org/officeDocument/2006/relationships/ctrlProp" Target="../ctrlProps/ctrlProp1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K29"/>
  <sheetViews>
    <sheetView tabSelected="1" zoomScaleNormal="100" zoomScaleSheetLayoutView="75" workbookViewId="0">
      <pane ySplit="7" topLeftCell="A8" activePane="bottomLeft" state="frozen"/>
      <selection activeCell="K1" sqref="K1"/>
      <selection pane="bottomLeft" activeCell="G8" sqref="G8"/>
    </sheetView>
  </sheetViews>
  <sheetFormatPr defaultRowHeight="13.2" x14ac:dyDescent="0.25"/>
  <cols>
    <col min="1" max="1" width="5.33203125" customWidth="1"/>
    <col min="2" max="2" width="17.33203125" customWidth="1"/>
    <col min="3" max="3" width="35.33203125" customWidth="1"/>
    <col min="4" max="4" width="10.44140625" customWidth="1"/>
    <col min="5" max="5" width="7.5546875" customWidth="1"/>
    <col min="6" max="6" width="9" customWidth="1"/>
    <col min="8" max="8" width="1.109375" customWidth="1"/>
    <col min="9" max="9" width="10.6640625" customWidth="1"/>
    <col min="10" max="10" width="10" customWidth="1"/>
    <col min="11" max="11" width="8.88671875" customWidth="1"/>
  </cols>
  <sheetData>
    <row r="1" spans="1:11" ht="26.25" customHeight="1" x14ac:dyDescent="0.3">
      <c r="A1" s="201" t="s">
        <v>75</v>
      </c>
      <c r="B1" s="202"/>
      <c r="C1" s="188" t="s">
        <v>124</v>
      </c>
      <c r="D1" s="148" t="s">
        <v>74</v>
      </c>
      <c r="E1" s="203" t="s">
        <v>125</v>
      </c>
      <c r="F1" s="204"/>
      <c r="G1" s="204"/>
      <c r="H1" s="204"/>
      <c r="I1" s="204"/>
      <c r="J1" s="204"/>
      <c r="K1" s="204"/>
    </row>
    <row r="2" spans="1:11" ht="15" customHeight="1" x14ac:dyDescent="0.3">
      <c r="A2" s="49"/>
      <c r="B2" s="50"/>
      <c r="C2" s="176"/>
      <c r="D2" s="176" t="s">
        <v>4</v>
      </c>
      <c r="E2" s="177"/>
      <c r="F2" s="177"/>
      <c r="G2" s="178"/>
      <c r="H2" s="179"/>
      <c r="I2" s="180"/>
      <c r="J2" s="181" t="s">
        <v>71</v>
      </c>
      <c r="K2" s="182"/>
    </row>
    <row r="3" spans="1:11" ht="7.5" customHeight="1" x14ac:dyDescent="0.25">
      <c r="A3" s="51"/>
      <c r="B3" s="51"/>
      <c r="C3" s="52"/>
      <c r="D3" s="52"/>
      <c r="E3" s="52"/>
      <c r="F3" s="52"/>
      <c r="G3" s="52"/>
      <c r="H3" s="53"/>
      <c r="I3" s="52"/>
      <c r="J3" s="52"/>
      <c r="K3" s="52"/>
    </row>
    <row r="4" spans="1:11" ht="12.75" customHeight="1" x14ac:dyDescent="0.25">
      <c r="A4" s="54"/>
      <c r="B4" s="38" t="s">
        <v>1</v>
      </c>
      <c r="C4" s="55"/>
      <c r="D4" s="38" t="s">
        <v>2</v>
      </c>
      <c r="E4" s="38" t="s">
        <v>8</v>
      </c>
      <c r="F4" s="55"/>
      <c r="G4" s="55"/>
      <c r="H4" s="53"/>
      <c r="I4" s="38" t="s">
        <v>3</v>
      </c>
      <c r="J4" s="38" t="s">
        <v>15</v>
      </c>
      <c r="K4" s="38" t="s">
        <v>14</v>
      </c>
    </row>
    <row r="5" spans="1:11" ht="12" customHeight="1" x14ac:dyDescent="0.25">
      <c r="A5" s="38" t="s">
        <v>0</v>
      </c>
      <c r="B5" s="38" t="s">
        <v>5</v>
      </c>
      <c r="C5" s="38" t="s">
        <v>6</v>
      </c>
      <c r="D5" s="38" t="s">
        <v>7</v>
      </c>
      <c r="E5" s="38" t="s">
        <v>9</v>
      </c>
      <c r="F5" s="38" t="s">
        <v>11</v>
      </c>
      <c r="G5" s="38" t="s">
        <v>2</v>
      </c>
      <c r="H5" s="53"/>
      <c r="I5" s="38" t="s">
        <v>2</v>
      </c>
      <c r="J5" s="38" t="s">
        <v>16</v>
      </c>
      <c r="K5" s="38" t="s">
        <v>18</v>
      </c>
    </row>
    <row r="6" spans="1:11" ht="11.25" customHeight="1" x14ac:dyDescent="0.25">
      <c r="A6" s="54"/>
      <c r="B6" s="54"/>
      <c r="C6" s="55"/>
      <c r="D6" s="55"/>
      <c r="E6" s="38" t="s">
        <v>10</v>
      </c>
      <c r="F6" s="38" t="s">
        <v>12</v>
      </c>
      <c r="G6" s="38" t="s">
        <v>13</v>
      </c>
      <c r="H6" s="53"/>
      <c r="I6" s="38" t="s">
        <v>14</v>
      </c>
      <c r="J6" s="38" t="s">
        <v>17</v>
      </c>
      <c r="K6" s="38" t="s">
        <v>17</v>
      </c>
    </row>
    <row r="7" spans="1:11" ht="12.75" customHeight="1" thickBot="1" x14ac:dyDescent="0.3">
      <c r="A7" s="73"/>
      <c r="B7" s="73"/>
      <c r="C7" s="74"/>
      <c r="D7" s="74"/>
      <c r="E7" s="71" t="s">
        <v>2</v>
      </c>
      <c r="F7" s="74"/>
      <c r="G7" s="74"/>
      <c r="H7" s="75"/>
      <c r="I7" s="74"/>
      <c r="J7" s="74"/>
      <c r="K7" s="74"/>
    </row>
    <row r="8" spans="1:11" ht="19.5" customHeight="1" thickTop="1" x14ac:dyDescent="0.25">
      <c r="A8" s="56">
        <v>1</v>
      </c>
      <c r="B8" s="156"/>
      <c r="C8" s="157"/>
      <c r="D8" s="94"/>
      <c r="E8" s="94"/>
      <c r="F8" s="94"/>
      <c r="G8" s="94">
        <f>E8*F8</f>
        <v>0</v>
      </c>
      <c r="H8" s="48"/>
      <c r="I8" s="99">
        <f t="shared" ref="I8:I28" si="0">(D8*G8)/1000</f>
        <v>0</v>
      </c>
      <c r="J8" s="94"/>
      <c r="K8" s="101">
        <f t="shared" ref="K8:K28" si="1">I8*J8</f>
        <v>0</v>
      </c>
    </row>
    <row r="9" spans="1:11" ht="19.5" customHeight="1" x14ac:dyDescent="0.25">
      <c r="A9" s="56">
        <v>2</v>
      </c>
      <c r="B9" s="158"/>
      <c r="C9" s="158"/>
      <c r="D9" s="95"/>
      <c r="E9" s="95"/>
      <c r="F9" s="95"/>
      <c r="G9" s="94">
        <f>E9*F9</f>
        <v>0</v>
      </c>
      <c r="H9" s="25"/>
      <c r="I9" s="99">
        <f t="shared" si="0"/>
        <v>0</v>
      </c>
      <c r="J9" s="94"/>
      <c r="K9" s="101">
        <f t="shared" si="1"/>
        <v>0</v>
      </c>
    </row>
    <row r="10" spans="1:11" ht="19.5" customHeight="1" x14ac:dyDescent="0.25">
      <c r="A10" s="56">
        <v>3</v>
      </c>
      <c r="B10" s="158"/>
      <c r="C10" s="158"/>
      <c r="D10" s="95"/>
      <c r="E10" s="95"/>
      <c r="F10" s="95"/>
      <c r="G10" s="94">
        <f>E10*F10</f>
        <v>0</v>
      </c>
      <c r="H10" s="25"/>
      <c r="I10" s="99">
        <f t="shared" si="0"/>
        <v>0</v>
      </c>
      <c r="J10" s="94"/>
      <c r="K10" s="101">
        <f t="shared" si="1"/>
        <v>0</v>
      </c>
    </row>
    <row r="11" spans="1:11" ht="19.5" customHeight="1" x14ac:dyDescent="0.25">
      <c r="A11" s="56">
        <v>4</v>
      </c>
      <c r="B11" s="158"/>
      <c r="C11" s="158"/>
      <c r="D11" s="95"/>
      <c r="E11" s="95"/>
      <c r="F11" s="95"/>
      <c r="G11" s="94">
        <f t="shared" ref="G11:G28" si="2">E11*F11</f>
        <v>0</v>
      </c>
      <c r="H11" s="25"/>
      <c r="I11" s="99">
        <f t="shared" si="0"/>
        <v>0</v>
      </c>
      <c r="J11" s="94"/>
      <c r="K11" s="101">
        <f t="shared" si="1"/>
        <v>0</v>
      </c>
    </row>
    <row r="12" spans="1:11" ht="19.5" customHeight="1" x14ac:dyDescent="0.25">
      <c r="A12" s="56">
        <v>5</v>
      </c>
      <c r="B12" s="158"/>
      <c r="C12" s="158"/>
      <c r="D12" s="95"/>
      <c r="E12" s="95"/>
      <c r="F12" s="95"/>
      <c r="G12" s="94">
        <f t="shared" si="2"/>
        <v>0</v>
      </c>
      <c r="H12" s="25"/>
      <c r="I12" s="99">
        <f t="shared" si="0"/>
        <v>0</v>
      </c>
      <c r="J12" s="94"/>
      <c r="K12" s="101">
        <f t="shared" si="1"/>
        <v>0</v>
      </c>
    </row>
    <row r="13" spans="1:11" ht="19.5" customHeight="1" x14ac:dyDescent="0.25">
      <c r="A13" s="56">
        <v>6</v>
      </c>
      <c r="B13" s="158"/>
      <c r="C13" s="158"/>
      <c r="D13" s="95"/>
      <c r="E13" s="95"/>
      <c r="F13" s="95"/>
      <c r="G13" s="94">
        <f t="shared" si="2"/>
        <v>0</v>
      </c>
      <c r="H13" s="25"/>
      <c r="I13" s="99">
        <f t="shared" si="0"/>
        <v>0</v>
      </c>
      <c r="J13" s="94"/>
      <c r="K13" s="101">
        <f t="shared" si="1"/>
        <v>0</v>
      </c>
    </row>
    <row r="14" spans="1:11" ht="19.5" customHeight="1" x14ac:dyDescent="0.25">
      <c r="A14" s="56">
        <v>7</v>
      </c>
      <c r="B14" s="158"/>
      <c r="C14" s="158"/>
      <c r="D14" s="95"/>
      <c r="E14" s="95"/>
      <c r="F14" s="95"/>
      <c r="G14" s="94">
        <f t="shared" si="2"/>
        <v>0</v>
      </c>
      <c r="H14" s="25"/>
      <c r="I14" s="99">
        <f t="shared" si="0"/>
        <v>0</v>
      </c>
      <c r="J14" s="94"/>
      <c r="K14" s="101">
        <f t="shared" si="1"/>
        <v>0</v>
      </c>
    </row>
    <row r="15" spans="1:11" ht="19.5" customHeight="1" x14ac:dyDescent="0.25">
      <c r="A15" s="56">
        <v>8</v>
      </c>
      <c r="B15" s="158"/>
      <c r="C15" s="158"/>
      <c r="D15" s="95"/>
      <c r="E15" s="95"/>
      <c r="F15" s="95"/>
      <c r="G15" s="94">
        <f t="shared" si="2"/>
        <v>0</v>
      </c>
      <c r="H15" s="25"/>
      <c r="I15" s="99">
        <f t="shared" si="0"/>
        <v>0</v>
      </c>
      <c r="J15" s="94"/>
      <c r="K15" s="101">
        <f t="shared" si="1"/>
        <v>0</v>
      </c>
    </row>
    <row r="16" spans="1:11" ht="19.5" customHeight="1" x14ac:dyDescent="0.25">
      <c r="A16" s="56">
        <v>9</v>
      </c>
      <c r="B16" s="158"/>
      <c r="C16" s="158"/>
      <c r="D16" s="95"/>
      <c r="E16" s="95"/>
      <c r="F16" s="95"/>
      <c r="G16" s="94">
        <f t="shared" si="2"/>
        <v>0</v>
      </c>
      <c r="H16" s="25"/>
      <c r="I16" s="99">
        <f t="shared" si="0"/>
        <v>0</v>
      </c>
      <c r="J16" s="94"/>
      <c r="K16" s="101">
        <f t="shared" si="1"/>
        <v>0</v>
      </c>
    </row>
    <row r="17" spans="1:11" ht="19.5" customHeight="1" x14ac:dyDescent="0.25">
      <c r="A17" s="56">
        <v>10</v>
      </c>
      <c r="B17" s="158"/>
      <c r="C17" s="158"/>
      <c r="D17" s="95"/>
      <c r="E17" s="95"/>
      <c r="F17" s="95"/>
      <c r="G17" s="94">
        <f t="shared" si="2"/>
        <v>0</v>
      </c>
      <c r="H17" s="25"/>
      <c r="I17" s="99">
        <f>(D17*G17)/1000</f>
        <v>0</v>
      </c>
      <c r="J17" s="94"/>
      <c r="K17" s="101">
        <f t="shared" si="1"/>
        <v>0</v>
      </c>
    </row>
    <row r="18" spans="1:11" ht="19.5" customHeight="1" x14ac:dyDescent="0.25">
      <c r="A18" s="56">
        <v>11</v>
      </c>
      <c r="B18" s="158"/>
      <c r="C18" s="158"/>
      <c r="D18" s="95"/>
      <c r="E18" s="95"/>
      <c r="F18" s="95"/>
      <c r="G18" s="94">
        <f t="shared" si="2"/>
        <v>0</v>
      </c>
      <c r="H18" s="25"/>
      <c r="I18" s="99">
        <f>(D18*G18)/1000</f>
        <v>0</v>
      </c>
      <c r="J18" s="94"/>
      <c r="K18" s="101">
        <f t="shared" si="1"/>
        <v>0</v>
      </c>
    </row>
    <row r="19" spans="1:11" ht="19.5" customHeight="1" x14ac:dyDescent="0.25">
      <c r="A19" s="56">
        <v>12</v>
      </c>
      <c r="B19" s="158"/>
      <c r="C19" s="158"/>
      <c r="D19" s="95"/>
      <c r="E19" s="95"/>
      <c r="F19" s="95"/>
      <c r="G19" s="94">
        <f t="shared" si="2"/>
        <v>0</v>
      </c>
      <c r="H19" s="25"/>
      <c r="I19" s="99">
        <f t="shared" si="0"/>
        <v>0</v>
      </c>
      <c r="J19" s="94"/>
      <c r="K19" s="101">
        <f t="shared" si="1"/>
        <v>0</v>
      </c>
    </row>
    <row r="20" spans="1:11" ht="19.5" customHeight="1" x14ac:dyDescent="0.25">
      <c r="A20" s="56">
        <v>13</v>
      </c>
      <c r="B20" s="158"/>
      <c r="C20" s="158"/>
      <c r="D20" s="95"/>
      <c r="E20" s="95"/>
      <c r="F20" s="95"/>
      <c r="G20" s="94">
        <f t="shared" si="2"/>
        <v>0</v>
      </c>
      <c r="H20" s="25"/>
      <c r="I20" s="99">
        <f t="shared" si="0"/>
        <v>0</v>
      </c>
      <c r="J20" s="94"/>
      <c r="K20" s="101">
        <f t="shared" si="1"/>
        <v>0</v>
      </c>
    </row>
    <row r="21" spans="1:11" ht="19.5" customHeight="1" x14ac:dyDescent="0.25">
      <c r="A21" s="56">
        <v>14</v>
      </c>
      <c r="B21" s="158"/>
      <c r="C21" s="158"/>
      <c r="D21" s="95"/>
      <c r="E21" s="95"/>
      <c r="F21" s="95"/>
      <c r="G21" s="94">
        <f t="shared" si="2"/>
        <v>0</v>
      </c>
      <c r="H21" s="25"/>
      <c r="I21" s="99">
        <f t="shared" si="0"/>
        <v>0</v>
      </c>
      <c r="J21" s="94"/>
      <c r="K21" s="101">
        <f t="shared" si="1"/>
        <v>0</v>
      </c>
    </row>
    <row r="22" spans="1:11" ht="19.5" customHeight="1" x14ac:dyDescent="0.25">
      <c r="A22" s="56">
        <v>15</v>
      </c>
      <c r="B22" s="158"/>
      <c r="C22" s="158"/>
      <c r="D22" s="95"/>
      <c r="E22" s="95"/>
      <c r="F22" s="95"/>
      <c r="G22" s="94">
        <f t="shared" si="2"/>
        <v>0</v>
      </c>
      <c r="H22" s="25"/>
      <c r="I22" s="99">
        <f t="shared" si="0"/>
        <v>0</v>
      </c>
      <c r="J22" s="94"/>
      <c r="K22" s="101">
        <f t="shared" si="1"/>
        <v>0</v>
      </c>
    </row>
    <row r="23" spans="1:11" ht="19.5" customHeight="1" x14ac:dyDescent="0.25">
      <c r="A23" s="56">
        <v>16</v>
      </c>
      <c r="B23" s="158"/>
      <c r="C23" s="158"/>
      <c r="D23" s="95"/>
      <c r="E23" s="95"/>
      <c r="F23" s="95"/>
      <c r="G23" s="94">
        <f t="shared" si="2"/>
        <v>0</v>
      </c>
      <c r="H23" s="25"/>
      <c r="I23" s="99">
        <f t="shared" si="0"/>
        <v>0</v>
      </c>
      <c r="J23" s="94"/>
      <c r="K23" s="101">
        <f t="shared" si="1"/>
        <v>0</v>
      </c>
    </row>
    <row r="24" spans="1:11" ht="19.5" customHeight="1" x14ac:dyDescent="0.25">
      <c r="A24" s="56">
        <v>17</v>
      </c>
      <c r="B24" s="158"/>
      <c r="C24" s="158"/>
      <c r="D24" s="95"/>
      <c r="E24" s="95"/>
      <c r="F24" s="95"/>
      <c r="G24" s="94">
        <f t="shared" si="2"/>
        <v>0</v>
      </c>
      <c r="H24" s="25"/>
      <c r="I24" s="99">
        <f t="shared" si="0"/>
        <v>0</v>
      </c>
      <c r="J24" s="94"/>
      <c r="K24" s="101">
        <f t="shared" si="1"/>
        <v>0</v>
      </c>
    </row>
    <row r="25" spans="1:11" ht="19.5" customHeight="1" x14ac:dyDescent="0.25">
      <c r="A25" s="56">
        <v>18</v>
      </c>
      <c r="B25" s="158"/>
      <c r="C25" s="158"/>
      <c r="D25" s="95"/>
      <c r="E25" s="95"/>
      <c r="F25" s="95"/>
      <c r="G25" s="94">
        <f t="shared" si="2"/>
        <v>0</v>
      </c>
      <c r="H25" s="25"/>
      <c r="I25" s="99">
        <f t="shared" si="0"/>
        <v>0</v>
      </c>
      <c r="J25" s="94"/>
      <c r="K25" s="101">
        <f t="shared" si="1"/>
        <v>0</v>
      </c>
    </row>
    <row r="26" spans="1:11" ht="19.5" customHeight="1" x14ac:dyDescent="0.25">
      <c r="A26" s="56">
        <v>19</v>
      </c>
      <c r="B26" s="158"/>
      <c r="C26" s="158"/>
      <c r="D26" s="95"/>
      <c r="E26" s="95"/>
      <c r="F26" s="95"/>
      <c r="G26" s="94">
        <f t="shared" si="2"/>
        <v>0</v>
      </c>
      <c r="H26" s="25"/>
      <c r="I26" s="99">
        <f t="shared" si="0"/>
        <v>0</v>
      </c>
      <c r="J26" s="94"/>
      <c r="K26" s="101">
        <f t="shared" si="1"/>
        <v>0</v>
      </c>
    </row>
    <row r="27" spans="1:11" ht="19.5" customHeight="1" x14ac:dyDescent="0.25">
      <c r="A27" s="56">
        <v>20</v>
      </c>
      <c r="B27" s="158"/>
      <c r="C27" s="158"/>
      <c r="D27" s="95"/>
      <c r="E27" s="95"/>
      <c r="F27" s="95"/>
      <c r="G27" s="94">
        <f t="shared" si="2"/>
        <v>0</v>
      </c>
      <c r="H27" s="25"/>
      <c r="I27" s="99">
        <f t="shared" si="0"/>
        <v>0</v>
      </c>
      <c r="J27" s="94"/>
      <c r="K27" s="101">
        <f t="shared" si="1"/>
        <v>0</v>
      </c>
    </row>
    <row r="28" spans="1:11" ht="19.5" customHeight="1" x14ac:dyDescent="0.25">
      <c r="A28" s="56">
        <v>21</v>
      </c>
      <c r="B28" s="159"/>
      <c r="C28" s="158"/>
      <c r="D28" s="95"/>
      <c r="E28" s="95"/>
      <c r="F28" s="95"/>
      <c r="G28" s="94">
        <f t="shared" si="2"/>
        <v>0</v>
      </c>
      <c r="H28" s="25"/>
      <c r="I28" s="99">
        <f t="shared" si="0"/>
        <v>0</v>
      </c>
      <c r="J28" s="94"/>
      <c r="K28" s="101">
        <f t="shared" si="1"/>
        <v>0</v>
      </c>
    </row>
    <row r="29" spans="1:11" ht="19.5" customHeight="1" x14ac:dyDescent="0.3">
      <c r="A29" s="32" t="s">
        <v>76</v>
      </c>
      <c r="B29" s="57"/>
      <c r="C29" s="27"/>
      <c r="D29" s="98">
        <f>SUM(D8:D28)</f>
        <v>0</v>
      </c>
      <c r="E29" s="97"/>
      <c r="F29" s="97"/>
      <c r="G29" s="97"/>
      <c r="H29" s="28"/>
      <c r="I29" s="100">
        <f>SUM(I8:I28)</f>
        <v>0</v>
      </c>
      <c r="J29" s="97"/>
      <c r="K29" s="98">
        <f>SUM(K8:K28)</f>
        <v>0</v>
      </c>
    </row>
  </sheetData>
  <mergeCells count="2">
    <mergeCell ref="A1:B1"/>
    <mergeCell ref="E1:K1"/>
  </mergeCells>
  <phoneticPr fontId="0" type="noConversion"/>
  <pageMargins left="0.75" right="0.75" top="1" bottom="0.25" header="0.5" footer="0"/>
  <pageSetup scale="99" orientation="landscape" r:id="rId1"/>
  <headerFooter alignWithMargins="0">
    <oddHeader>&amp;R&amp;D</oddHead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O28"/>
  <sheetViews>
    <sheetView zoomScaleNormal="100" zoomScaleSheetLayoutView="100" workbookViewId="0">
      <pane ySplit="7" topLeftCell="A8" activePane="bottomLeft" state="frozen"/>
      <selection activeCell="K1" sqref="K1"/>
      <selection pane="bottomLeft" activeCell="B2" sqref="B2:B26"/>
    </sheetView>
  </sheetViews>
  <sheetFormatPr defaultRowHeight="13.2" x14ac:dyDescent="0.25"/>
  <cols>
    <col min="1" max="1" width="4.88671875" customWidth="1"/>
    <col min="2" max="2" width="14.44140625" customWidth="1"/>
    <col min="3" max="3" width="21.33203125" customWidth="1"/>
    <col min="4" max="4" width="7.6640625" customWidth="1"/>
    <col min="5" max="5" width="7.109375" customWidth="1"/>
    <col min="6" max="6" width="7.6640625" customWidth="1"/>
    <col min="7" max="7" width="7.109375" customWidth="1"/>
    <col min="8" max="8" width="0.88671875" customWidth="1"/>
    <col min="9" max="9" width="8.5546875" customWidth="1"/>
    <col min="10" max="10" width="10.109375" customWidth="1"/>
    <col min="12" max="12" width="0.88671875" customWidth="1"/>
    <col min="13" max="13" width="11.6640625" customWidth="1"/>
    <col min="14" max="14" width="10.6640625" customWidth="1"/>
    <col min="15" max="15" width="19" customWidth="1"/>
  </cols>
  <sheetData>
    <row r="1" spans="1:15" ht="26.25" customHeight="1" x14ac:dyDescent="0.3">
      <c r="A1" s="226" t="s">
        <v>75</v>
      </c>
      <c r="B1" s="227"/>
      <c r="C1" s="228"/>
      <c r="D1" s="208" t="str">
        <f>'Present  (Page 1)'!$C$1</f>
        <v>Sample Company</v>
      </c>
      <c r="E1" s="208"/>
      <c r="F1" s="208"/>
      <c r="G1" s="208"/>
      <c r="H1" s="208"/>
      <c r="I1" s="221" t="s">
        <v>74</v>
      </c>
      <c r="J1" s="222"/>
      <c r="K1" s="211" t="str">
        <f>+'Present  (Page 1)'!E1</f>
        <v>Your Street, Your Town</v>
      </c>
      <c r="L1" s="212"/>
      <c r="M1" s="212"/>
      <c r="N1" s="212"/>
      <c r="O1" s="213"/>
    </row>
    <row r="2" spans="1:15" ht="15" customHeight="1" x14ac:dyDescent="0.3">
      <c r="A2" s="43"/>
      <c r="B2" s="50"/>
      <c r="C2" s="44"/>
      <c r="D2" s="39"/>
      <c r="E2" s="40" t="s">
        <v>21</v>
      </c>
      <c r="F2" s="42"/>
      <c r="G2" s="41"/>
      <c r="H2" s="58"/>
      <c r="I2" s="39"/>
      <c r="J2" s="40" t="s">
        <v>20</v>
      </c>
      <c r="K2" s="41"/>
      <c r="L2" s="58"/>
      <c r="M2" s="34"/>
      <c r="N2" s="35" t="s">
        <v>19</v>
      </c>
      <c r="O2" s="36"/>
    </row>
    <row r="3" spans="1:15" ht="7.5" customHeight="1" x14ac:dyDescent="0.25">
      <c r="A3" s="37"/>
      <c r="B3" s="51"/>
      <c r="C3" s="37"/>
      <c r="D3" s="37"/>
      <c r="E3" s="37"/>
      <c r="F3" s="37"/>
      <c r="G3" s="37"/>
      <c r="H3" s="59"/>
      <c r="I3" s="37"/>
      <c r="J3" s="37"/>
      <c r="K3" s="37"/>
      <c r="L3" s="59"/>
      <c r="M3" s="37"/>
      <c r="N3" s="37"/>
      <c r="O3" s="37"/>
    </row>
    <row r="4" spans="1:15" ht="12.75" customHeight="1" x14ac:dyDescent="0.25">
      <c r="A4" s="38"/>
      <c r="B4" s="38" t="s">
        <v>1</v>
      </c>
      <c r="C4" s="38"/>
      <c r="D4" s="38" t="s">
        <v>2</v>
      </c>
      <c r="E4" s="38" t="s">
        <v>8</v>
      </c>
      <c r="F4" s="38" t="s">
        <v>13</v>
      </c>
      <c r="G4" s="38"/>
      <c r="H4" s="60"/>
      <c r="I4" s="38" t="s">
        <v>3</v>
      </c>
      <c r="J4" s="38" t="s">
        <v>15</v>
      </c>
      <c r="K4" s="38" t="s">
        <v>14</v>
      </c>
      <c r="L4" s="60"/>
      <c r="M4" s="38" t="s">
        <v>26</v>
      </c>
      <c r="N4" s="38" t="s">
        <v>29</v>
      </c>
      <c r="O4" s="38"/>
    </row>
    <row r="5" spans="1:15" ht="12" customHeight="1" x14ac:dyDescent="0.25">
      <c r="A5" s="38" t="s">
        <v>0</v>
      </c>
      <c r="B5" s="38" t="s">
        <v>5</v>
      </c>
      <c r="C5" s="38" t="s">
        <v>22</v>
      </c>
      <c r="D5" s="38" t="s">
        <v>7</v>
      </c>
      <c r="E5" s="38" t="s">
        <v>9</v>
      </c>
      <c r="F5" s="38" t="s">
        <v>23</v>
      </c>
      <c r="G5" s="38" t="s">
        <v>2</v>
      </c>
      <c r="H5" s="60"/>
      <c r="I5" s="38" t="s">
        <v>2</v>
      </c>
      <c r="J5" s="38" t="s">
        <v>16</v>
      </c>
      <c r="K5" s="38" t="s">
        <v>18</v>
      </c>
      <c r="L5" s="60"/>
      <c r="M5" s="38" t="s">
        <v>27</v>
      </c>
      <c r="N5" s="38" t="s">
        <v>30</v>
      </c>
      <c r="O5" s="38" t="s">
        <v>32</v>
      </c>
    </row>
    <row r="6" spans="1:15" ht="11.25" customHeight="1" x14ac:dyDescent="0.25">
      <c r="A6" s="38"/>
      <c r="B6" s="54"/>
      <c r="C6" s="38"/>
      <c r="D6" s="38"/>
      <c r="E6" s="38" t="s">
        <v>10</v>
      </c>
      <c r="F6" s="38" t="s">
        <v>12</v>
      </c>
      <c r="G6" s="38" t="s">
        <v>13</v>
      </c>
      <c r="H6" s="60"/>
      <c r="I6" s="38" t="s">
        <v>14</v>
      </c>
      <c r="J6" s="38" t="s">
        <v>17</v>
      </c>
      <c r="K6" s="38" t="s">
        <v>24</v>
      </c>
      <c r="L6" s="60"/>
      <c r="M6" s="38" t="s">
        <v>28</v>
      </c>
      <c r="N6" s="38" t="s">
        <v>31</v>
      </c>
      <c r="O6" s="38" t="s">
        <v>33</v>
      </c>
    </row>
    <row r="7" spans="1:15" ht="12.75" customHeight="1" thickBot="1" x14ac:dyDescent="0.3">
      <c r="A7" s="71"/>
      <c r="B7" s="73"/>
      <c r="C7" s="71"/>
      <c r="D7" s="71"/>
      <c r="E7" s="71" t="s">
        <v>2</v>
      </c>
      <c r="F7" s="71"/>
      <c r="G7" s="71"/>
      <c r="H7" s="72"/>
      <c r="I7" s="71"/>
      <c r="J7" s="71"/>
      <c r="K7" s="71" t="s">
        <v>25</v>
      </c>
      <c r="L7" s="72"/>
      <c r="M7" s="71"/>
      <c r="N7" s="71"/>
      <c r="O7" s="71"/>
    </row>
    <row r="8" spans="1:15" ht="19.5" customHeight="1" thickTop="1" x14ac:dyDescent="0.25">
      <c r="A8" s="23">
        <v>79</v>
      </c>
      <c r="B8" s="23"/>
      <c r="C8" s="46"/>
      <c r="D8" s="94"/>
      <c r="E8" s="94"/>
      <c r="F8" s="94"/>
      <c r="G8" s="94">
        <f>E8*F8</f>
        <v>0</v>
      </c>
      <c r="H8" s="70"/>
      <c r="I8" s="99">
        <f t="shared" ref="I8:I26" si="0">(D8*G8)/1000</f>
        <v>0</v>
      </c>
      <c r="J8" s="94"/>
      <c r="K8" s="101">
        <f t="shared" ref="K8:K26" si="1">I8*J8</f>
        <v>0</v>
      </c>
      <c r="L8" s="118"/>
      <c r="M8" s="99">
        <f>'Present  5'!I8-'Proposed  5'!I8</f>
        <v>0</v>
      </c>
      <c r="N8" s="101">
        <f>'Present  5'!K8-'Proposed  5'!K8</f>
        <v>0</v>
      </c>
      <c r="O8" s="69">
        <f>IF(K8=0,0,N8*Costs!J14)</f>
        <v>0</v>
      </c>
    </row>
    <row r="9" spans="1:15" ht="19.5" customHeight="1" x14ac:dyDescent="0.25">
      <c r="A9" s="45">
        <v>80</v>
      </c>
      <c r="B9" s="45"/>
      <c r="C9" s="46"/>
      <c r="D9" s="94"/>
      <c r="E9" s="94"/>
      <c r="F9" s="94"/>
      <c r="G9" s="94">
        <f t="shared" ref="G9:G25" si="2">E9*F9</f>
        <v>0</v>
      </c>
      <c r="H9" s="70"/>
      <c r="I9" s="99">
        <f t="shared" si="0"/>
        <v>0</v>
      </c>
      <c r="J9" s="94"/>
      <c r="K9" s="101">
        <f t="shared" si="1"/>
        <v>0</v>
      </c>
      <c r="L9" s="118"/>
      <c r="M9" s="99">
        <f>'Present  5'!I9-'Proposed  5'!I9</f>
        <v>0</v>
      </c>
      <c r="N9" s="101">
        <f>'Present  5'!K9-'Proposed  5'!K9</f>
        <v>0</v>
      </c>
      <c r="O9" s="69">
        <f>IF(K9=0,0,N9*Costs!J14)</f>
        <v>0</v>
      </c>
    </row>
    <row r="10" spans="1:15" ht="19.5" customHeight="1" x14ac:dyDescent="0.25">
      <c r="A10" s="23">
        <v>81</v>
      </c>
      <c r="B10" s="45"/>
      <c r="C10" s="46"/>
      <c r="D10" s="94"/>
      <c r="E10" s="94"/>
      <c r="F10" s="94"/>
      <c r="G10" s="94">
        <f t="shared" si="2"/>
        <v>0</v>
      </c>
      <c r="H10" s="70"/>
      <c r="I10" s="99">
        <f t="shared" si="0"/>
        <v>0</v>
      </c>
      <c r="J10" s="94"/>
      <c r="K10" s="101">
        <f t="shared" si="1"/>
        <v>0</v>
      </c>
      <c r="L10" s="118"/>
      <c r="M10" s="99">
        <f>'Present  5'!I10-'Proposed  5'!I10</f>
        <v>0</v>
      </c>
      <c r="N10" s="101">
        <f>'Present  5'!K10-'Proposed  5'!K10</f>
        <v>0</v>
      </c>
      <c r="O10" s="69">
        <f>IF(K10=0,0,N10*Costs!J14)</f>
        <v>0</v>
      </c>
    </row>
    <row r="11" spans="1:15" ht="19.5" customHeight="1" x14ac:dyDescent="0.25">
      <c r="A11" s="45">
        <v>82</v>
      </c>
      <c r="B11" s="45"/>
      <c r="C11" s="46"/>
      <c r="D11" s="94"/>
      <c r="E11" s="94"/>
      <c r="F11" s="94"/>
      <c r="G11" s="94">
        <f t="shared" si="2"/>
        <v>0</v>
      </c>
      <c r="H11" s="70"/>
      <c r="I11" s="99">
        <f t="shared" si="0"/>
        <v>0</v>
      </c>
      <c r="J11" s="94"/>
      <c r="K11" s="101">
        <f t="shared" si="1"/>
        <v>0</v>
      </c>
      <c r="L11" s="118"/>
      <c r="M11" s="99">
        <f>'Present  5'!I11-'Proposed  5'!I11</f>
        <v>0</v>
      </c>
      <c r="N11" s="101">
        <f>'Present  5'!K11-'Proposed  5'!K11</f>
        <v>0</v>
      </c>
      <c r="O11" s="69">
        <f>IF(K11=0,0,N11*Costs!J14)</f>
        <v>0</v>
      </c>
    </row>
    <row r="12" spans="1:15" ht="19.5" customHeight="1" x14ac:dyDescent="0.25">
      <c r="A12" s="23">
        <v>83</v>
      </c>
      <c r="B12" s="45"/>
      <c r="C12" s="46"/>
      <c r="D12" s="94"/>
      <c r="E12" s="94"/>
      <c r="F12" s="94"/>
      <c r="G12" s="94">
        <f t="shared" si="2"/>
        <v>0</v>
      </c>
      <c r="H12" s="70"/>
      <c r="I12" s="99">
        <f t="shared" si="0"/>
        <v>0</v>
      </c>
      <c r="J12" s="94"/>
      <c r="K12" s="101">
        <f t="shared" si="1"/>
        <v>0</v>
      </c>
      <c r="L12" s="118"/>
      <c r="M12" s="99">
        <f>'Present  5'!I12-'Proposed  5'!I12</f>
        <v>0</v>
      </c>
      <c r="N12" s="101">
        <f>'Present  5'!K12-'Proposed  5'!K12</f>
        <v>0</v>
      </c>
      <c r="O12" s="69">
        <f>IF(K12=0,0,N12*Costs!J14)</f>
        <v>0</v>
      </c>
    </row>
    <row r="13" spans="1:15" ht="19.5" customHeight="1" x14ac:dyDescent="0.25">
      <c r="A13" s="45">
        <v>84</v>
      </c>
      <c r="B13" s="45"/>
      <c r="C13" s="46"/>
      <c r="D13" s="94"/>
      <c r="E13" s="94"/>
      <c r="F13" s="94"/>
      <c r="G13" s="94">
        <f t="shared" si="2"/>
        <v>0</v>
      </c>
      <c r="H13" s="70"/>
      <c r="I13" s="99">
        <f t="shared" si="0"/>
        <v>0</v>
      </c>
      <c r="J13" s="94"/>
      <c r="K13" s="101">
        <f t="shared" si="1"/>
        <v>0</v>
      </c>
      <c r="L13" s="118"/>
      <c r="M13" s="99">
        <f>'Present  5'!I13-'Proposed  5'!I13</f>
        <v>0</v>
      </c>
      <c r="N13" s="101">
        <f>'Present  5'!K13-'Proposed  5'!K13</f>
        <v>0</v>
      </c>
      <c r="O13" s="69">
        <f>IF(K13=0,0,N13*Costs!J14)</f>
        <v>0</v>
      </c>
    </row>
    <row r="14" spans="1:15" ht="19.5" customHeight="1" x14ac:dyDescent="0.25">
      <c r="A14" s="23">
        <v>85</v>
      </c>
      <c r="B14" s="45"/>
      <c r="C14" s="46"/>
      <c r="D14" s="94"/>
      <c r="E14" s="94"/>
      <c r="F14" s="94"/>
      <c r="G14" s="94">
        <f t="shared" si="2"/>
        <v>0</v>
      </c>
      <c r="H14" s="70"/>
      <c r="I14" s="99">
        <f t="shared" si="0"/>
        <v>0</v>
      </c>
      <c r="J14" s="94"/>
      <c r="K14" s="101">
        <f t="shared" si="1"/>
        <v>0</v>
      </c>
      <c r="L14" s="118"/>
      <c r="M14" s="99">
        <f>'Present  5'!I14-'Proposed  5'!I14</f>
        <v>0</v>
      </c>
      <c r="N14" s="101">
        <f>'Present  5'!K14-'Proposed  5'!K14</f>
        <v>0</v>
      </c>
      <c r="O14" s="69">
        <f>IF(K14=0,0,N14*Costs!J14)</f>
        <v>0</v>
      </c>
    </row>
    <row r="15" spans="1:15" ht="19.5" customHeight="1" x14ac:dyDescent="0.25">
      <c r="A15" s="45">
        <v>86</v>
      </c>
      <c r="B15" s="45"/>
      <c r="C15" s="46"/>
      <c r="D15" s="94"/>
      <c r="E15" s="94"/>
      <c r="F15" s="94"/>
      <c r="G15" s="94">
        <f t="shared" si="2"/>
        <v>0</v>
      </c>
      <c r="H15" s="70"/>
      <c r="I15" s="99">
        <f t="shared" si="0"/>
        <v>0</v>
      </c>
      <c r="J15" s="94"/>
      <c r="K15" s="101">
        <f t="shared" si="1"/>
        <v>0</v>
      </c>
      <c r="L15" s="118"/>
      <c r="M15" s="99">
        <f>'Present  5'!I15-'Proposed  5'!I15</f>
        <v>0</v>
      </c>
      <c r="N15" s="101">
        <f>'Present  5'!K15-'Proposed  5'!K15</f>
        <v>0</v>
      </c>
      <c r="O15" s="69">
        <f>IF(K15=0,0,N15*Costs!J14)</f>
        <v>0</v>
      </c>
    </row>
    <row r="16" spans="1:15" ht="19.5" customHeight="1" x14ac:dyDescent="0.25">
      <c r="A16" s="23">
        <v>87</v>
      </c>
      <c r="B16" s="45"/>
      <c r="C16" s="46"/>
      <c r="D16" s="94"/>
      <c r="E16" s="94"/>
      <c r="F16" s="94"/>
      <c r="G16" s="94">
        <f t="shared" si="2"/>
        <v>0</v>
      </c>
      <c r="H16" s="70"/>
      <c r="I16" s="99">
        <f t="shared" si="0"/>
        <v>0</v>
      </c>
      <c r="J16" s="94"/>
      <c r="K16" s="101">
        <f t="shared" si="1"/>
        <v>0</v>
      </c>
      <c r="L16" s="118"/>
      <c r="M16" s="99">
        <f>'Present  5'!I16-'Proposed  5'!I16</f>
        <v>0</v>
      </c>
      <c r="N16" s="101">
        <f>'Present  5'!K16-'Proposed  5'!K16</f>
        <v>0</v>
      </c>
      <c r="O16" s="69">
        <f>IF(K16=0,0,N16*Costs!J14)</f>
        <v>0</v>
      </c>
    </row>
    <row r="17" spans="1:15" ht="19.5" customHeight="1" x14ac:dyDescent="0.25">
      <c r="A17" s="45">
        <v>88</v>
      </c>
      <c r="B17" s="45"/>
      <c r="C17" s="46"/>
      <c r="D17" s="94"/>
      <c r="E17" s="94"/>
      <c r="F17" s="94"/>
      <c r="G17" s="94">
        <f t="shared" si="2"/>
        <v>0</v>
      </c>
      <c r="H17" s="70"/>
      <c r="I17" s="99">
        <f t="shared" si="0"/>
        <v>0</v>
      </c>
      <c r="J17" s="94"/>
      <c r="K17" s="101">
        <f t="shared" si="1"/>
        <v>0</v>
      </c>
      <c r="L17" s="118"/>
      <c r="M17" s="99">
        <f>'Present  5'!I17-'Proposed  5'!I17</f>
        <v>0</v>
      </c>
      <c r="N17" s="101">
        <f>'Present  5'!K17-'Proposed  5'!K17</f>
        <v>0</v>
      </c>
      <c r="O17" s="69">
        <f>IF(K17=0,0,N17*Costs!J14)</f>
        <v>0</v>
      </c>
    </row>
    <row r="18" spans="1:15" ht="19.5" customHeight="1" x14ac:dyDescent="0.25">
      <c r="A18" s="23">
        <v>89</v>
      </c>
      <c r="B18" s="45"/>
      <c r="C18" s="46"/>
      <c r="D18" s="94"/>
      <c r="E18" s="94"/>
      <c r="F18" s="94"/>
      <c r="G18" s="94">
        <f t="shared" si="2"/>
        <v>0</v>
      </c>
      <c r="H18" s="70"/>
      <c r="I18" s="99">
        <f t="shared" si="0"/>
        <v>0</v>
      </c>
      <c r="J18" s="94"/>
      <c r="K18" s="101">
        <f t="shared" si="1"/>
        <v>0</v>
      </c>
      <c r="L18" s="118"/>
      <c r="M18" s="99">
        <f>'Present  5'!I18-'Proposed  5'!I18</f>
        <v>0</v>
      </c>
      <c r="N18" s="101">
        <f>'Present  5'!K18-'Proposed  5'!K18</f>
        <v>0</v>
      </c>
      <c r="O18" s="69">
        <f>IF(K18=0,0,N18*Costs!J14)</f>
        <v>0</v>
      </c>
    </row>
    <row r="19" spans="1:15" ht="19.5" customHeight="1" x14ac:dyDescent="0.25">
      <c r="A19" s="45">
        <v>90</v>
      </c>
      <c r="B19" s="45"/>
      <c r="C19" s="46"/>
      <c r="D19" s="94"/>
      <c r="E19" s="94"/>
      <c r="F19" s="94"/>
      <c r="G19" s="94">
        <f t="shared" si="2"/>
        <v>0</v>
      </c>
      <c r="H19" s="70"/>
      <c r="I19" s="99">
        <f t="shared" si="0"/>
        <v>0</v>
      </c>
      <c r="J19" s="94"/>
      <c r="K19" s="101">
        <f t="shared" si="1"/>
        <v>0</v>
      </c>
      <c r="L19" s="118"/>
      <c r="M19" s="99">
        <f>'Present  5'!I19-'Proposed  5'!I19</f>
        <v>0</v>
      </c>
      <c r="N19" s="101">
        <f>'Present  5'!K19-'Proposed  5'!K19</f>
        <v>0</v>
      </c>
      <c r="O19" s="69">
        <f>IF(K19=0,0,N19*Costs!J14)</f>
        <v>0</v>
      </c>
    </row>
    <row r="20" spans="1:15" ht="19.5" customHeight="1" x14ac:dyDescent="0.25">
      <c r="A20" s="23">
        <v>91</v>
      </c>
      <c r="B20" s="45"/>
      <c r="C20" s="46"/>
      <c r="D20" s="94"/>
      <c r="E20" s="94"/>
      <c r="F20" s="94"/>
      <c r="G20" s="94">
        <f t="shared" si="2"/>
        <v>0</v>
      </c>
      <c r="H20" s="70"/>
      <c r="I20" s="99">
        <f t="shared" si="0"/>
        <v>0</v>
      </c>
      <c r="J20" s="94"/>
      <c r="K20" s="101">
        <f t="shared" si="1"/>
        <v>0</v>
      </c>
      <c r="L20" s="118"/>
      <c r="M20" s="99">
        <f>'Present  5'!I20-'Proposed  5'!I20</f>
        <v>0</v>
      </c>
      <c r="N20" s="101">
        <f>'Present  5'!K20-'Proposed  5'!K20</f>
        <v>0</v>
      </c>
      <c r="O20" s="69">
        <f>IF(K20=0,0,N20*Costs!J14)</f>
        <v>0</v>
      </c>
    </row>
    <row r="21" spans="1:15" ht="19.5" customHeight="1" x14ac:dyDescent="0.25">
      <c r="A21" s="45">
        <v>92</v>
      </c>
      <c r="B21" s="45"/>
      <c r="C21" s="46"/>
      <c r="D21" s="94"/>
      <c r="E21" s="94"/>
      <c r="F21" s="94"/>
      <c r="G21" s="94">
        <f t="shared" si="2"/>
        <v>0</v>
      </c>
      <c r="H21" s="70"/>
      <c r="I21" s="99">
        <f t="shared" si="0"/>
        <v>0</v>
      </c>
      <c r="J21" s="94"/>
      <c r="K21" s="101">
        <f t="shared" si="1"/>
        <v>0</v>
      </c>
      <c r="L21" s="118"/>
      <c r="M21" s="99">
        <f>'Present  5'!I21-'Proposed  5'!I21</f>
        <v>0</v>
      </c>
      <c r="N21" s="101">
        <f>'Present  5'!K21-'Proposed  5'!K21</f>
        <v>0</v>
      </c>
      <c r="O21" s="69">
        <f>IF(K21=0,0,N21*Costs!J14)</f>
        <v>0</v>
      </c>
    </row>
    <row r="22" spans="1:15" ht="19.5" customHeight="1" x14ac:dyDescent="0.25">
      <c r="A22" s="23">
        <v>93</v>
      </c>
      <c r="B22" s="45"/>
      <c r="C22" s="46"/>
      <c r="D22" s="94"/>
      <c r="E22" s="94"/>
      <c r="F22" s="94"/>
      <c r="G22" s="94">
        <f t="shared" si="2"/>
        <v>0</v>
      </c>
      <c r="H22" s="70"/>
      <c r="I22" s="99">
        <f t="shared" si="0"/>
        <v>0</v>
      </c>
      <c r="J22" s="94"/>
      <c r="K22" s="101">
        <f t="shared" si="1"/>
        <v>0</v>
      </c>
      <c r="L22" s="118"/>
      <c r="M22" s="99">
        <f>'Present  5'!I22-'Proposed  5'!I22</f>
        <v>0</v>
      </c>
      <c r="N22" s="101">
        <f>'Present  5'!K22-'Proposed  5'!K22</f>
        <v>0</v>
      </c>
      <c r="O22" s="69">
        <f>IF(K22=0,0,N22*Costs!J14)</f>
        <v>0</v>
      </c>
    </row>
    <row r="23" spans="1:15" ht="19.5" customHeight="1" x14ac:dyDescent="0.25">
      <c r="A23" s="45">
        <v>94</v>
      </c>
      <c r="B23" s="45"/>
      <c r="C23" s="46"/>
      <c r="D23" s="94"/>
      <c r="E23" s="94"/>
      <c r="F23" s="94"/>
      <c r="G23" s="94">
        <f t="shared" si="2"/>
        <v>0</v>
      </c>
      <c r="H23" s="70"/>
      <c r="I23" s="99">
        <f t="shared" si="0"/>
        <v>0</v>
      </c>
      <c r="J23" s="94"/>
      <c r="K23" s="101">
        <f t="shared" si="1"/>
        <v>0</v>
      </c>
      <c r="L23" s="118"/>
      <c r="M23" s="99">
        <f>'Present  5'!I23-'Proposed  5'!I23</f>
        <v>0</v>
      </c>
      <c r="N23" s="101">
        <f>'Present  5'!K23-'Proposed  5'!K23</f>
        <v>0</v>
      </c>
      <c r="O23" s="69">
        <f>IF(K23=0,0,N23*Costs!J14)</f>
        <v>0</v>
      </c>
    </row>
    <row r="24" spans="1:15" ht="19.5" customHeight="1" x14ac:dyDescent="0.25">
      <c r="A24" s="23">
        <v>95</v>
      </c>
      <c r="B24" s="45"/>
      <c r="C24" s="46"/>
      <c r="D24" s="94"/>
      <c r="E24" s="94"/>
      <c r="F24" s="94"/>
      <c r="G24" s="94">
        <f t="shared" si="2"/>
        <v>0</v>
      </c>
      <c r="H24" s="70"/>
      <c r="I24" s="99">
        <f t="shared" si="0"/>
        <v>0</v>
      </c>
      <c r="J24" s="94"/>
      <c r="K24" s="101">
        <f t="shared" si="1"/>
        <v>0</v>
      </c>
      <c r="L24" s="118"/>
      <c r="M24" s="99">
        <f>'Present  5'!I24-'Proposed  5'!I24</f>
        <v>0</v>
      </c>
      <c r="N24" s="101">
        <f>'Present  5'!K24-'Proposed  5'!K24</f>
        <v>0</v>
      </c>
      <c r="O24" s="69">
        <f>IF(K24=0,0,N24*Costs!J14)</f>
        <v>0</v>
      </c>
    </row>
    <row r="25" spans="1:15" ht="19.5" customHeight="1" x14ac:dyDescent="0.25">
      <c r="A25" s="45">
        <v>96</v>
      </c>
      <c r="B25" s="45"/>
      <c r="C25" s="46"/>
      <c r="D25" s="94"/>
      <c r="E25" s="94"/>
      <c r="F25" s="94"/>
      <c r="G25" s="94">
        <f t="shared" si="2"/>
        <v>0</v>
      </c>
      <c r="H25" s="70"/>
      <c r="I25" s="99">
        <f t="shared" si="0"/>
        <v>0</v>
      </c>
      <c r="J25" s="94"/>
      <c r="K25" s="101">
        <f t="shared" si="1"/>
        <v>0</v>
      </c>
      <c r="L25" s="118"/>
      <c r="M25" s="99">
        <f>'Present  5'!I25-'Proposed  5'!I25</f>
        <v>0</v>
      </c>
      <c r="N25" s="101">
        <f>'Present  5'!K25-'Proposed  5'!K25</f>
        <v>0</v>
      </c>
      <c r="O25" s="69">
        <f>IF(K25=0,0,N25*Costs!J14)</f>
        <v>0</v>
      </c>
    </row>
    <row r="26" spans="1:15" ht="19.5" customHeight="1" x14ac:dyDescent="0.25">
      <c r="A26" s="23">
        <v>97</v>
      </c>
      <c r="B26" s="23"/>
      <c r="C26" s="46"/>
      <c r="D26" s="94"/>
      <c r="E26" s="94"/>
      <c r="F26" s="94"/>
      <c r="G26" s="94"/>
      <c r="H26" s="70"/>
      <c r="I26" s="99">
        <f t="shared" si="0"/>
        <v>0</v>
      </c>
      <c r="J26" s="94"/>
      <c r="K26" s="101">
        <f t="shared" si="1"/>
        <v>0</v>
      </c>
      <c r="L26" s="118"/>
      <c r="M26" s="99">
        <f>'Present  5'!I26-'Proposed  5'!I26</f>
        <v>0</v>
      </c>
      <c r="N26" s="101">
        <f>'Present  5'!K26-'Proposed  5'!K26</f>
        <v>0</v>
      </c>
      <c r="O26" s="69">
        <f>IF(K26=0,0,N26*Costs!J14)</f>
        <v>0</v>
      </c>
    </row>
    <row r="27" spans="1:15" ht="19.5" customHeight="1" x14ac:dyDescent="0.3">
      <c r="A27" s="32" t="s">
        <v>113</v>
      </c>
      <c r="B27" s="170"/>
      <c r="C27" s="33"/>
      <c r="D27" s="98">
        <f>SUM(D8:D26)</f>
        <v>0</v>
      </c>
      <c r="E27" s="102"/>
      <c r="F27" s="103"/>
      <c r="G27" s="103"/>
      <c r="H27" s="61"/>
      <c r="I27" s="100">
        <f>SUM(I8:I26)</f>
        <v>0</v>
      </c>
      <c r="J27" s="105"/>
      <c r="K27" s="98">
        <f>SUM(K8:K26)</f>
        <v>0</v>
      </c>
      <c r="L27" s="105"/>
      <c r="M27" s="109">
        <f>SUM(M8:M26)</f>
        <v>0</v>
      </c>
      <c r="N27" s="98">
        <f>SUM(N8:N26)</f>
        <v>0</v>
      </c>
      <c r="O27" s="31">
        <f>SUM(O8:O26)</f>
        <v>0</v>
      </c>
    </row>
    <row r="28" spans="1:15" ht="19.5" customHeight="1" x14ac:dyDescent="0.25">
      <c r="A28" s="223"/>
      <c r="B28" s="224"/>
      <c r="C28" s="224"/>
      <c r="D28" s="225"/>
      <c r="E28" s="223"/>
      <c r="F28" s="224"/>
      <c r="G28" s="225"/>
      <c r="H28" s="58"/>
      <c r="I28" s="104"/>
      <c r="J28" s="106"/>
      <c r="K28" s="106"/>
      <c r="L28" s="119"/>
      <c r="M28" s="104"/>
      <c r="N28" s="106"/>
      <c r="O28" s="30"/>
    </row>
  </sheetData>
  <mergeCells count="6">
    <mergeCell ref="I1:J1"/>
    <mergeCell ref="K1:O1"/>
    <mergeCell ref="A28:D28"/>
    <mergeCell ref="E28:G28"/>
    <mergeCell ref="A1:C1"/>
    <mergeCell ref="D1:H1"/>
  </mergeCells>
  <phoneticPr fontId="0" type="noConversion"/>
  <pageMargins left="0.75" right="0.75" top="1" bottom="0.25" header="0.5" footer="0"/>
  <pageSetup scale="97" orientation="landscape" r:id="rId1"/>
  <headerFooter alignWithMargins="0">
    <oddHeader>&amp;R&amp;D</oddHead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K29"/>
  <sheetViews>
    <sheetView topLeftCell="B1" zoomScaleNormal="100" zoomScaleSheetLayoutView="100" workbookViewId="0">
      <pane ySplit="7" topLeftCell="A8" activePane="bottomLeft" state="frozen"/>
      <selection activeCell="K1" sqref="K1"/>
      <selection pane="bottomLeft" activeCell="E1" sqref="E1:K1"/>
    </sheetView>
  </sheetViews>
  <sheetFormatPr defaultRowHeight="13.2" x14ac:dyDescent="0.25"/>
  <cols>
    <col min="1" max="1" width="5.33203125" customWidth="1"/>
    <col min="2" max="2" width="17.33203125" customWidth="1"/>
    <col min="3" max="3" width="35.33203125" customWidth="1"/>
    <col min="4" max="4" width="10.44140625" customWidth="1"/>
    <col min="5" max="5" width="7.5546875" customWidth="1"/>
    <col min="6" max="6" width="9" customWidth="1"/>
    <col min="8" max="8" width="1.109375" customWidth="1"/>
    <col min="9" max="9" width="10.6640625" customWidth="1"/>
    <col min="10" max="10" width="10" customWidth="1"/>
    <col min="11" max="11" width="8.88671875" customWidth="1"/>
  </cols>
  <sheetData>
    <row r="1" spans="1:11" ht="26.25" customHeight="1" x14ac:dyDescent="0.3">
      <c r="A1" s="205" t="s">
        <v>75</v>
      </c>
      <c r="B1" s="207"/>
      <c r="C1" s="190" t="str">
        <f>'Present  (Page 1)'!$C$1</f>
        <v>Sample Company</v>
      </c>
      <c r="D1" s="135" t="s">
        <v>74</v>
      </c>
      <c r="E1" s="219" t="str">
        <f>'Present  (Page 1)'!E1:K1</f>
        <v>Your Street, Your Town</v>
      </c>
      <c r="F1" s="219"/>
      <c r="G1" s="219"/>
      <c r="H1" s="219"/>
      <c r="I1" s="219"/>
      <c r="J1" s="219"/>
      <c r="K1" s="220"/>
    </row>
    <row r="2" spans="1:11" ht="15" customHeight="1" x14ac:dyDescent="0.3">
      <c r="A2" s="49"/>
      <c r="B2" s="50"/>
      <c r="C2" s="176"/>
      <c r="D2" s="176" t="s">
        <v>4</v>
      </c>
      <c r="E2" s="177"/>
      <c r="F2" s="177"/>
      <c r="G2" s="178"/>
      <c r="H2" s="179"/>
      <c r="I2" s="180"/>
      <c r="J2" s="181" t="s">
        <v>71</v>
      </c>
      <c r="K2" s="182"/>
    </row>
    <row r="3" spans="1:11" ht="7.5" customHeight="1" x14ac:dyDescent="0.25">
      <c r="A3" s="51"/>
      <c r="B3" s="51"/>
      <c r="C3" s="52"/>
      <c r="D3" s="52"/>
      <c r="E3" s="52"/>
      <c r="F3" s="52"/>
      <c r="G3" s="52"/>
      <c r="H3" s="53"/>
      <c r="I3" s="52"/>
      <c r="J3" s="52"/>
      <c r="K3" s="52"/>
    </row>
    <row r="4" spans="1:11" ht="12.75" customHeight="1" x14ac:dyDescent="0.25">
      <c r="A4" s="54"/>
      <c r="B4" s="38" t="s">
        <v>1</v>
      </c>
      <c r="C4" s="55"/>
      <c r="D4" s="38" t="s">
        <v>2</v>
      </c>
      <c r="E4" s="38" t="s">
        <v>8</v>
      </c>
      <c r="F4" s="55"/>
      <c r="G4" s="55"/>
      <c r="H4" s="53"/>
      <c r="I4" s="38" t="s">
        <v>3</v>
      </c>
      <c r="J4" s="38" t="s">
        <v>15</v>
      </c>
      <c r="K4" s="38" t="s">
        <v>14</v>
      </c>
    </row>
    <row r="5" spans="1:11" ht="12" customHeight="1" x14ac:dyDescent="0.25">
      <c r="A5" s="38" t="s">
        <v>0</v>
      </c>
      <c r="B5" s="38" t="s">
        <v>5</v>
      </c>
      <c r="C5" s="38" t="s">
        <v>6</v>
      </c>
      <c r="D5" s="38" t="s">
        <v>7</v>
      </c>
      <c r="E5" s="38" t="s">
        <v>9</v>
      </c>
      <c r="F5" s="38" t="s">
        <v>11</v>
      </c>
      <c r="G5" s="38" t="s">
        <v>2</v>
      </c>
      <c r="H5" s="53"/>
      <c r="I5" s="38" t="s">
        <v>2</v>
      </c>
      <c r="J5" s="38" t="s">
        <v>16</v>
      </c>
      <c r="K5" s="38" t="s">
        <v>18</v>
      </c>
    </row>
    <row r="6" spans="1:11" ht="11.25" customHeight="1" x14ac:dyDescent="0.25">
      <c r="A6" s="54"/>
      <c r="B6" s="54"/>
      <c r="C6" s="55"/>
      <c r="D6" s="55"/>
      <c r="E6" s="38" t="s">
        <v>10</v>
      </c>
      <c r="F6" s="38" t="s">
        <v>12</v>
      </c>
      <c r="G6" s="38" t="s">
        <v>13</v>
      </c>
      <c r="H6" s="53"/>
      <c r="I6" s="38" t="s">
        <v>14</v>
      </c>
      <c r="J6" s="38" t="s">
        <v>17</v>
      </c>
      <c r="K6" s="38" t="s">
        <v>17</v>
      </c>
    </row>
    <row r="7" spans="1:11" ht="12.75" customHeight="1" thickBot="1" x14ac:dyDescent="0.3">
      <c r="A7" s="73"/>
      <c r="B7" s="73"/>
      <c r="C7" s="74"/>
      <c r="D7" s="74"/>
      <c r="E7" s="71" t="s">
        <v>2</v>
      </c>
      <c r="F7" s="74"/>
      <c r="G7" s="74"/>
      <c r="H7" s="75"/>
      <c r="I7" s="74"/>
      <c r="J7" s="74"/>
      <c r="K7" s="74"/>
    </row>
    <row r="8" spans="1:11" ht="19.5" customHeight="1" thickTop="1" x14ac:dyDescent="0.25">
      <c r="A8" s="56">
        <v>98</v>
      </c>
      <c r="B8" s="47"/>
      <c r="C8" s="46"/>
      <c r="D8" s="94"/>
      <c r="E8" s="94"/>
      <c r="F8" s="94"/>
      <c r="G8" s="94">
        <f t="shared" ref="G8:G26" si="0">E8*F8</f>
        <v>0</v>
      </c>
      <c r="H8" s="48"/>
      <c r="I8" s="99">
        <f t="shared" ref="I8:I26" si="1">(D8*G8)/1000</f>
        <v>0</v>
      </c>
      <c r="J8" s="94"/>
      <c r="K8" s="101">
        <f t="shared" ref="K8:K26" si="2">I8*J8</f>
        <v>0</v>
      </c>
    </row>
    <row r="9" spans="1:11" ht="19.5" customHeight="1" x14ac:dyDescent="0.25">
      <c r="A9" s="56">
        <v>99</v>
      </c>
      <c r="B9" s="26"/>
      <c r="C9" s="26"/>
      <c r="D9" s="95"/>
      <c r="E9" s="95"/>
      <c r="F9" s="95"/>
      <c r="G9" s="94">
        <f t="shared" si="0"/>
        <v>0</v>
      </c>
      <c r="H9" s="25"/>
      <c r="I9" s="99">
        <f t="shared" si="1"/>
        <v>0</v>
      </c>
      <c r="J9" s="94"/>
      <c r="K9" s="101">
        <f t="shared" si="2"/>
        <v>0</v>
      </c>
    </row>
    <row r="10" spans="1:11" ht="19.5" customHeight="1" x14ac:dyDescent="0.25">
      <c r="A10" s="56">
        <v>100</v>
      </c>
      <c r="B10" s="26"/>
      <c r="C10" s="26"/>
      <c r="D10" s="95"/>
      <c r="E10" s="95"/>
      <c r="F10" s="95"/>
      <c r="G10" s="94">
        <f t="shared" si="0"/>
        <v>0</v>
      </c>
      <c r="H10" s="25"/>
      <c r="I10" s="99">
        <f t="shared" si="1"/>
        <v>0</v>
      </c>
      <c r="J10" s="94"/>
      <c r="K10" s="101">
        <f t="shared" si="2"/>
        <v>0</v>
      </c>
    </row>
    <row r="11" spans="1:11" ht="19.5" customHeight="1" x14ac:dyDescent="0.25">
      <c r="A11" s="56">
        <v>101</v>
      </c>
      <c r="B11" s="26"/>
      <c r="C11" s="26"/>
      <c r="D11" s="95"/>
      <c r="E11" s="95"/>
      <c r="F11" s="95"/>
      <c r="G11" s="94">
        <f t="shared" si="0"/>
        <v>0</v>
      </c>
      <c r="H11" s="25"/>
      <c r="I11" s="99">
        <f t="shared" si="1"/>
        <v>0</v>
      </c>
      <c r="J11" s="94"/>
      <c r="K11" s="101">
        <f t="shared" si="2"/>
        <v>0</v>
      </c>
    </row>
    <row r="12" spans="1:11" ht="19.5" customHeight="1" x14ac:dyDescent="0.25">
      <c r="A12" s="56">
        <v>102</v>
      </c>
      <c r="B12" s="26"/>
      <c r="C12" s="26"/>
      <c r="D12" s="95"/>
      <c r="E12" s="95"/>
      <c r="F12" s="95"/>
      <c r="G12" s="94">
        <f t="shared" si="0"/>
        <v>0</v>
      </c>
      <c r="H12" s="25"/>
      <c r="I12" s="99">
        <f t="shared" si="1"/>
        <v>0</v>
      </c>
      <c r="J12" s="94"/>
      <c r="K12" s="101">
        <f t="shared" si="2"/>
        <v>0</v>
      </c>
    </row>
    <row r="13" spans="1:11" ht="19.5" customHeight="1" x14ac:dyDescent="0.25">
      <c r="A13" s="56">
        <v>103</v>
      </c>
      <c r="B13" s="26"/>
      <c r="C13" s="26"/>
      <c r="D13" s="95"/>
      <c r="E13" s="95"/>
      <c r="F13" s="95"/>
      <c r="G13" s="94">
        <f t="shared" si="0"/>
        <v>0</v>
      </c>
      <c r="H13" s="25"/>
      <c r="I13" s="99">
        <f t="shared" si="1"/>
        <v>0</v>
      </c>
      <c r="J13" s="94"/>
      <c r="K13" s="101">
        <f t="shared" si="2"/>
        <v>0</v>
      </c>
    </row>
    <row r="14" spans="1:11" ht="19.5" customHeight="1" x14ac:dyDescent="0.25">
      <c r="A14" s="56">
        <v>104</v>
      </c>
      <c r="B14" s="26"/>
      <c r="C14" s="26"/>
      <c r="D14" s="95"/>
      <c r="E14" s="95"/>
      <c r="F14" s="95"/>
      <c r="G14" s="94">
        <f t="shared" si="0"/>
        <v>0</v>
      </c>
      <c r="H14" s="25"/>
      <c r="I14" s="99">
        <f t="shared" si="1"/>
        <v>0</v>
      </c>
      <c r="J14" s="94"/>
      <c r="K14" s="101">
        <f t="shared" si="2"/>
        <v>0</v>
      </c>
    </row>
    <row r="15" spans="1:11" ht="19.5" customHeight="1" x14ac:dyDescent="0.25">
      <c r="A15" s="56">
        <v>105</v>
      </c>
      <c r="B15" s="26"/>
      <c r="C15" s="26"/>
      <c r="D15" s="95"/>
      <c r="E15" s="95"/>
      <c r="F15" s="95"/>
      <c r="G15" s="94">
        <f t="shared" si="0"/>
        <v>0</v>
      </c>
      <c r="H15" s="25"/>
      <c r="I15" s="99">
        <f t="shared" si="1"/>
        <v>0</v>
      </c>
      <c r="J15" s="94"/>
      <c r="K15" s="101">
        <f t="shared" si="2"/>
        <v>0</v>
      </c>
    </row>
    <row r="16" spans="1:11" ht="19.5" customHeight="1" x14ac:dyDescent="0.25">
      <c r="A16" s="56">
        <v>106</v>
      </c>
      <c r="B16" s="26"/>
      <c r="C16" s="26"/>
      <c r="D16" s="95"/>
      <c r="E16" s="95"/>
      <c r="F16" s="95"/>
      <c r="G16" s="94">
        <f t="shared" si="0"/>
        <v>0</v>
      </c>
      <c r="H16" s="25"/>
      <c r="I16" s="99">
        <f t="shared" si="1"/>
        <v>0</v>
      </c>
      <c r="J16" s="94"/>
      <c r="K16" s="101">
        <f t="shared" si="2"/>
        <v>0</v>
      </c>
    </row>
    <row r="17" spans="1:11" ht="19.5" customHeight="1" x14ac:dyDescent="0.25">
      <c r="A17" s="56">
        <v>107</v>
      </c>
      <c r="B17" s="26"/>
      <c r="C17" s="26"/>
      <c r="D17" s="95"/>
      <c r="E17" s="95"/>
      <c r="F17" s="95"/>
      <c r="G17" s="94">
        <f t="shared" si="0"/>
        <v>0</v>
      </c>
      <c r="H17" s="25"/>
      <c r="I17" s="99">
        <f t="shared" si="1"/>
        <v>0</v>
      </c>
      <c r="J17" s="94"/>
      <c r="K17" s="101">
        <f t="shared" si="2"/>
        <v>0</v>
      </c>
    </row>
    <row r="18" spans="1:11" ht="19.5" customHeight="1" x14ac:dyDescent="0.25">
      <c r="A18" s="56">
        <v>108</v>
      </c>
      <c r="B18" s="26"/>
      <c r="C18" s="26"/>
      <c r="D18" s="95"/>
      <c r="E18" s="95"/>
      <c r="F18" s="95"/>
      <c r="G18" s="94">
        <f t="shared" si="0"/>
        <v>0</v>
      </c>
      <c r="H18" s="25"/>
      <c r="I18" s="99">
        <f t="shared" si="1"/>
        <v>0</v>
      </c>
      <c r="J18" s="94"/>
      <c r="K18" s="101">
        <f t="shared" si="2"/>
        <v>0</v>
      </c>
    </row>
    <row r="19" spans="1:11" ht="19.5" customHeight="1" x14ac:dyDescent="0.25">
      <c r="A19" s="56">
        <v>109</v>
      </c>
      <c r="B19" s="26"/>
      <c r="C19" s="26"/>
      <c r="D19" s="95"/>
      <c r="E19" s="95"/>
      <c r="F19" s="95"/>
      <c r="G19" s="94">
        <f t="shared" si="0"/>
        <v>0</v>
      </c>
      <c r="H19" s="25"/>
      <c r="I19" s="99">
        <f t="shared" si="1"/>
        <v>0</v>
      </c>
      <c r="J19" s="94"/>
      <c r="K19" s="101">
        <f t="shared" si="2"/>
        <v>0</v>
      </c>
    </row>
    <row r="20" spans="1:11" ht="19.5" customHeight="1" x14ac:dyDescent="0.25">
      <c r="A20" s="56">
        <v>110</v>
      </c>
      <c r="B20" s="26"/>
      <c r="C20" s="26"/>
      <c r="D20" s="95"/>
      <c r="E20" s="95"/>
      <c r="F20" s="95"/>
      <c r="G20" s="94">
        <f t="shared" si="0"/>
        <v>0</v>
      </c>
      <c r="H20" s="25"/>
      <c r="I20" s="99">
        <f t="shared" si="1"/>
        <v>0</v>
      </c>
      <c r="J20" s="94"/>
      <c r="K20" s="101">
        <f t="shared" si="2"/>
        <v>0</v>
      </c>
    </row>
    <row r="21" spans="1:11" s="22" customFormat="1" ht="19.5" customHeight="1" x14ac:dyDescent="0.25">
      <c r="A21" s="56">
        <v>111</v>
      </c>
      <c r="B21" s="26"/>
      <c r="C21" s="26"/>
      <c r="D21" s="95"/>
      <c r="E21" s="95"/>
      <c r="F21" s="95"/>
      <c r="G21" s="94">
        <f t="shared" si="0"/>
        <v>0</v>
      </c>
      <c r="H21" s="25"/>
      <c r="I21" s="99">
        <f t="shared" si="1"/>
        <v>0</v>
      </c>
      <c r="J21" s="94"/>
      <c r="K21" s="101">
        <f t="shared" si="2"/>
        <v>0</v>
      </c>
    </row>
    <row r="22" spans="1:11" s="22" customFormat="1" ht="19.5" customHeight="1" x14ac:dyDescent="0.25">
      <c r="A22" s="56">
        <v>112</v>
      </c>
      <c r="B22" s="26"/>
      <c r="C22" s="26"/>
      <c r="D22" s="95"/>
      <c r="E22" s="95"/>
      <c r="F22" s="95"/>
      <c r="G22" s="94">
        <f t="shared" si="0"/>
        <v>0</v>
      </c>
      <c r="H22" s="25"/>
      <c r="I22" s="99">
        <f t="shared" si="1"/>
        <v>0</v>
      </c>
      <c r="J22" s="94"/>
      <c r="K22" s="101">
        <f t="shared" si="2"/>
        <v>0</v>
      </c>
    </row>
    <row r="23" spans="1:11" s="22" customFormat="1" ht="19.5" customHeight="1" x14ac:dyDescent="0.25">
      <c r="A23" s="56">
        <v>113</v>
      </c>
      <c r="B23" s="26"/>
      <c r="C23" s="26"/>
      <c r="D23" s="95"/>
      <c r="E23" s="95"/>
      <c r="F23" s="95"/>
      <c r="G23" s="94">
        <f t="shared" si="0"/>
        <v>0</v>
      </c>
      <c r="H23" s="25"/>
      <c r="I23" s="99">
        <f t="shared" si="1"/>
        <v>0</v>
      </c>
      <c r="J23" s="94"/>
      <c r="K23" s="101">
        <f t="shared" si="2"/>
        <v>0</v>
      </c>
    </row>
    <row r="24" spans="1:11" s="22" customFormat="1" ht="19.5" customHeight="1" x14ac:dyDescent="0.25">
      <c r="A24" s="56">
        <v>114</v>
      </c>
      <c r="B24" s="26"/>
      <c r="C24" s="26"/>
      <c r="D24" s="95"/>
      <c r="E24" s="95"/>
      <c r="F24" s="95"/>
      <c r="G24" s="94">
        <f t="shared" si="0"/>
        <v>0</v>
      </c>
      <c r="H24" s="25"/>
      <c r="I24" s="99">
        <f t="shared" si="1"/>
        <v>0</v>
      </c>
      <c r="J24" s="94"/>
      <c r="K24" s="101">
        <f t="shared" si="2"/>
        <v>0</v>
      </c>
    </row>
    <row r="25" spans="1:11" s="22" customFormat="1" ht="19.5" customHeight="1" x14ac:dyDescent="0.25">
      <c r="A25" s="56">
        <v>115</v>
      </c>
      <c r="B25" s="26"/>
      <c r="C25" s="26"/>
      <c r="D25" s="95"/>
      <c r="E25" s="95"/>
      <c r="F25" s="95"/>
      <c r="G25" s="94">
        <f t="shared" si="0"/>
        <v>0</v>
      </c>
      <c r="H25" s="25"/>
      <c r="I25" s="99">
        <f t="shared" si="1"/>
        <v>0</v>
      </c>
      <c r="J25" s="94"/>
      <c r="K25" s="101">
        <f t="shared" si="2"/>
        <v>0</v>
      </c>
    </row>
    <row r="26" spans="1:11" s="22" customFormat="1" ht="19.5" customHeight="1" x14ac:dyDescent="0.25">
      <c r="A26" s="56">
        <v>116</v>
      </c>
      <c r="B26" s="26"/>
      <c r="C26" s="26"/>
      <c r="D26" s="112"/>
      <c r="E26" s="95"/>
      <c r="F26" s="95"/>
      <c r="G26" s="94">
        <f t="shared" si="0"/>
        <v>0</v>
      </c>
      <c r="H26" s="25"/>
      <c r="I26" s="99">
        <f t="shared" si="1"/>
        <v>0</v>
      </c>
      <c r="J26" s="94"/>
      <c r="K26" s="101">
        <f t="shared" si="2"/>
        <v>0</v>
      </c>
    </row>
    <row r="27" spans="1:11" ht="19.5" customHeight="1" x14ac:dyDescent="0.3">
      <c r="A27" s="88" t="s">
        <v>114</v>
      </c>
      <c r="B27" s="89"/>
      <c r="C27" s="62"/>
      <c r="D27" s="96">
        <f>SUM(D8:D26)</f>
        <v>0</v>
      </c>
      <c r="E27" s="105"/>
      <c r="F27" s="105"/>
      <c r="G27" s="105"/>
      <c r="H27" s="62"/>
      <c r="I27" s="114">
        <f>SUM(I8:I26)</f>
        <v>0</v>
      </c>
      <c r="J27" s="105"/>
      <c r="K27" s="116">
        <f>SUM(K8:K26)</f>
        <v>0</v>
      </c>
    </row>
    <row r="28" spans="1:11" ht="19.5" customHeight="1" x14ac:dyDescent="0.25">
      <c r="A28" s="214"/>
      <c r="B28" s="215"/>
      <c r="C28" s="3"/>
      <c r="D28" s="110"/>
      <c r="E28" s="216"/>
      <c r="F28" s="217"/>
      <c r="G28" s="218"/>
      <c r="H28" s="6"/>
      <c r="I28" s="113"/>
      <c r="J28" s="110"/>
      <c r="K28" s="110"/>
    </row>
    <row r="29" spans="1:11" ht="3" customHeight="1" x14ac:dyDescent="0.25"/>
  </sheetData>
  <mergeCells count="4">
    <mergeCell ref="A28:B28"/>
    <mergeCell ref="E28:G28"/>
    <mergeCell ref="A1:B1"/>
    <mergeCell ref="E1:K1"/>
  </mergeCells>
  <phoneticPr fontId="0" type="noConversion"/>
  <pageMargins left="0.75" right="0.75" top="1" bottom="0.25" header="0.5" footer="0"/>
  <pageSetup scale="99" orientation="landscape" r:id="rId1"/>
  <headerFooter alignWithMargins="0">
    <oddHeader>&amp;R&amp;D</oddHead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>
    <pageSetUpPr fitToPage="1"/>
  </sheetPr>
  <dimension ref="A1:O28"/>
  <sheetViews>
    <sheetView zoomScaleNormal="100" zoomScaleSheetLayoutView="100" workbookViewId="0">
      <pane ySplit="7" topLeftCell="A8" activePane="bottomLeft" state="frozen"/>
      <selection activeCell="K1" sqref="K1"/>
      <selection pane="bottomLeft" activeCell="B2" sqref="B2:B26"/>
    </sheetView>
  </sheetViews>
  <sheetFormatPr defaultRowHeight="13.2" x14ac:dyDescent="0.25"/>
  <cols>
    <col min="1" max="1" width="4.88671875" customWidth="1"/>
    <col min="2" max="2" width="15" customWidth="1"/>
    <col min="3" max="3" width="21.33203125" customWidth="1"/>
    <col min="4" max="4" width="7.6640625" customWidth="1"/>
    <col min="5" max="5" width="7.109375" customWidth="1"/>
    <col min="6" max="6" width="7.6640625" customWidth="1"/>
    <col min="7" max="7" width="7.109375" customWidth="1"/>
    <col min="8" max="8" width="0.88671875" customWidth="1"/>
    <col min="9" max="9" width="8.5546875" customWidth="1"/>
    <col min="10" max="10" width="10.109375" customWidth="1"/>
    <col min="12" max="12" width="0.88671875" customWidth="1"/>
    <col min="13" max="13" width="11.6640625" customWidth="1"/>
    <col min="14" max="14" width="10.6640625" customWidth="1"/>
    <col min="15" max="15" width="19" customWidth="1"/>
  </cols>
  <sheetData>
    <row r="1" spans="1:15" ht="26.25" customHeight="1" x14ac:dyDescent="0.3">
      <c r="A1" s="226" t="s">
        <v>75</v>
      </c>
      <c r="B1" s="227"/>
      <c r="C1" s="228"/>
      <c r="D1" s="208" t="str">
        <f>'Present  (Page 1)'!$C$1</f>
        <v>Sample Company</v>
      </c>
      <c r="E1" s="208"/>
      <c r="F1" s="208"/>
      <c r="G1" s="208"/>
      <c r="H1" s="208"/>
      <c r="I1" s="221" t="s">
        <v>74</v>
      </c>
      <c r="J1" s="222"/>
      <c r="K1" s="211" t="str">
        <f>+'Present  (Page 1)'!E1</f>
        <v>Your Street, Your Town</v>
      </c>
      <c r="L1" s="212"/>
      <c r="M1" s="212"/>
      <c r="N1" s="212"/>
      <c r="O1" s="213"/>
    </row>
    <row r="2" spans="1:15" ht="15" customHeight="1" x14ac:dyDescent="0.3">
      <c r="A2" s="43"/>
      <c r="B2" s="50"/>
      <c r="C2" s="44"/>
      <c r="D2" s="39"/>
      <c r="E2" s="40" t="s">
        <v>21</v>
      </c>
      <c r="F2" s="42"/>
      <c r="G2" s="41"/>
      <c r="H2" s="58"/>
      <c r="I2" s="39"/>
      <c r="J2" s="40" t="s">
        <v>20</v>
      </c>
      <c r="K2" s="41"/>
      <c r="L2" s="58"/>
      <c r="M2" s="34"/>
      <c r="N2" s="35" t="s">
        <v>19</v>
      </c>
      <c r="O2" s="36"/>
    </row>
    <row r="3" spans="1:15" ht="7.5" customHeight="1" x14ac:dyDescent="0.25">
      <c r="A3" s="37"/>
      <c r="B3" s="51"/>
      <c r="C3" s="37"/>
      <c r="D3" s="37"/>
      <c r="E3" s="37"/>
      <c r="F3" s="37"/>
      <c r="G3" s="37"/>
      <c r="H3" s="59"/>
      <c r="I3" s="37"/>
      <c r="J3" s="37"/>
      <c r="K3" s="37"/>
      <c r="L3" s="59"/>
      <c r="M3" s="37"/>
      <c r="N3" s="37"/>
      <c r="O3" s="37"/>
    </row>
    <row r="4" spans="1:15" ht="12.75" customHeight="1" x14ac:dyDescent="0.25">
      <c r="A4" s="38"/>
      <c r="B4" s="38" t="s">
        <v>1</v>
      </c>
      <c r="C4" s="38"/>
      <c r="D4" s="38" t="s">
        <v>2</v>
      </c>
      <c r="E4" s="38" t="s">
        <v>8</v>
      </c>
      <c r="F4" s="38" t="s">
        <v>13</v>
      </c>
      <c r="G4" s="38"/>
      <c r="H4" s="60"/>
      <c r="I4" s="38" t="s">
        <v>3</v>
      </c>
      <c r="J4" s="38" t="s">
        <v>15</v>
      </c>
      <c r="K4" s="38" t="s">
        <v>14</v>
      </c>
      <c r="L4" s="60"/>
      <c r="M4" s="38" t="s">
        <v>26</v>
      </c>
      <c r="N4" s="38" t="s">
        <v>29</v>
      </c>
      <c r="O4" s="38"/>
    </row>
    <row r="5" spans="1:15" ht="12" customHeight="1" x14ac:dyDescent="0.25">
      <c r="A5" s="38" t="s">
        <v>0</v>
      </c>
      <c r="B5" s="38" t="s">
        <v>5</v>
      </c>
      <c r="C5" s="38" t="s">
        <v>22</v>
      </c>
      <c r="D5" s="38" t="s">
        <v>7</v>
      </c>
      <c r="E5" s="38" t="s">
        <v>9</v>
      </c>
      <c r="F5" s="38" t="s">
        <v>23</v>
      </c>
      <c r="G5" s="38" t="s">
        <v>2</v>
      </c>
      <c r="H5" s="60"/>
      <c r="I5" s="38" t="s">
        <v>2</v>
      </c>
      <c r="J5" s="38" t="s">
        <v>16</v>
      </c>
      <c r="K5" s="38" t="s">
        <v>18</v>
      </c>
      <c r="L5" s="60"/>
      <c r="M5" s="38" t="s">
        <v>27</v>
      </c>
      <c r="N5" s="38" t="s">
        <v>30</v>
      </c>
      <c r="O5" s="38" t="s">
        <v>32</v>
      </c>
    </row>
    <row r="6" spans="1:15" ht="11.25" customHeight="1" x14ac:dyDescent="0.25">
      <c r="A6" s="38"/>
      <c r="B6" s="54"/>
      <c r="C6" s="38"/>
      <c r="D6" s="38"/>
      <c r="E6" s="38" t="s">
        <v>10</v>
      </c>
      <c r="F6" s="38" t="s">
        <v>12</v>
      </c>
      <c r="G6" s="38" t="s">
        <v>13</v>
      </c>
      <c r="H6" s="60"/>
      <c r="I6" s="38" t="s">
        <v>14</v>
      </c>
      <c r="J6" s="38" t="s">
        <v>17</v>
      </c>
      <c r="K6" s="38" t="s">
        <v>24</v>
      </c>
      <c r="L6" s="60"/>
      <c r="M6" s="38" t="s">
        <v>28</v>
      </c>
      <c r="N6" s="38" t="s">
        <v>31</v>
      </c>
      <c r="O6" s="38" t="s">
        <v>33</v>
      </c>
    </row>
    <row r="7" spans="1:15" ht="12.75" customHeight="1" thickBot="1" x14ac:dyDescent="0.3">
      <c r="A7" s="71"/>
      <c r="B7" s="73"/>
      <c r="C7" s="71"/>
      <c r="D7" s="71"/>
      <c r="E7" s="71" t="s">
        <v>2</v>
      </c>
      <c r="F7" s="71"/>
      <c r="G7" s="71"/>
      <c r="H7" s="72"/>
      <c r="I7" s="71"/>
      <c r="J7" s="71"/>
      <c r="K7" s="71" t="s">
        <v>25</v>
      </c>
      <c r="L7" s="72"/>
      <c r="M7" s="71"/>
      <c r="N7" s="71"/>
      <c r="O7" s="71"/>
    </row>
    <row r="8" spans="1:15" ht="19.5" customHeight="1" thickTop="1" x14ac:dyDescent="0.25">
      <c r="A8" s="23">
        <v>98</v>
      </c>
      <c r="B8" s="23"/>
      <c r="C8" s="46"/>
      <c r="D8" s="94"/>
      <c r="E8" s="94"/>
      <c r="F8" s="94"/>
      <c r="G8" s="94">
        <f>E8*F8</f>
        <v>0</v>
      </c>
      <c r="H8" s="70"/>
      <c r="I8" s="99">
        <f t="shared" ref="I8:I26" si="0">(D8*G8)/1000</f>
        <v>0</v>
      </c>
      <c r="J8" s="94"/>
      <c r="K8" s="101">
        <f t="shared" ref="K8:K26" si="1">I8*J8</f>
        <v>0</v>
      </c>
      <c r="L8" s="118"/>
      <c r="M8" s="99">
        <f>'Present  6'!I8-'Proposed  6'!I8</f>
        <v>0</v>
      </c>
      <c r="N8" s="101">
        <f>'Present  6'!K8-'Proposed  6'!K8</f>
        <v>0</v>
      </c>
      <c r="O8" s="69">
        <f>IF(K8=0,0,N8*Costs!J14)</f>
        <v>0</v>
      </c>
    </row>
    <row r="9" spans="1:15" ht="19.5" customHeight="1" x14ac:dyDescent="0.25">
      <c r="A9" s="45">
        <v>99</v>
      </c>
      <c r="B9" s="45"/>
      <c r="C9" s="46"/>
      <c r="D9" s="94"/>
      <c r="E9" s="94"/>
      <c r="F9" s="94"/>
      <c r="G9" s="94">
        <f t="shared" ref="G9:G26" si="2">E9*F9</f>
        <v>0</v>
      </c>
      <c r="H9" s="70"/>
      <c r="I9" s="99">
        <f t="shared" si="0"/>
        <v>0</v>
      </c>
      <c r="J9" s="94"/>
      <c r="K9" s="101">
        <f t="shared" si="1"/>
        <v>0</v>
      </c>
      <c r="L9" s="118"/>
      <c r="M9" s="99">
        <f>'Present  6'!I9-'Proposed  6'!I9</f>
        <v>0</v>
      </c>
      <c r="N9" s="101">
        <f>'Present  6'!K9-'Proposed  6'!K9</f>
        <v>0</v>
      </c>
      <c r="O9" s="69">
        <f>IF(K9=0,0,N9*Costs!J14)</f>
        <v>0</v>
      </c>
    </row>
    <row r="10" spans="1:15" ht="19.5" customHeight="1" x14ac:dyDescent="0.25">
      <c r="A10" s="23">
        <v>100</v>
      </c>
      <c r="B10" s="45"/>
      <c r="C10" s="46"/>
      <c r="D10" s="94"/>
      <c r="E10" s="94"/>
      <c r="F10" s="94"/>
      <c r="G10" s="94">
        <f t="shared" si="2"/>
        <v>0</v>
      </c>
      <c r="H10" s="70"/>
      <c r="I10" s="99">
        <f t="shared" si="0"/>
        <v>0</v>
      </c>
      <c r="J10" s="94"/>
      <c r="K10" s="101">
        <f t="shared" si="1"/>
        <v>0</v>
      </c>
      <c r="L10" s="118"/>
      <c r="M10" s="99">
        <f>'Present  6'!I10-'Proposed  6'!I10</f>
        <v>0</v>
      </c>
      <c r="N10" s="101">
        <f>'Present  6'!K10-'Proposed  6'!K10</f>
        <v>0</v>
      </c>
      <c r="O10" s="69">
        <f>IF(K10=0,0,N10*Costs!J14)</f>
        <v>0</v>
      </c>
    </row>
    <row r="11" spans="1:15" ht="19.5" customHeight="1" x14ac:dyDescent="0.25">
      <c r="A11" s="45">
        <v>101</v>
      </c>
      <c r="B11" s="45"/>
      <c r="C11" s="46"/>
      <c r="D11" s="94"/>
      <c r="E11" s="94"/>
      <c r="F11" s="94"/>
      <c r="G11" s="94">
        <f t="shared" si="2"/>
        <v>0</v>
      </c>
      <c r="H11" s="70"/>
      <c r="I11" s="99">
        <f t="shared" si="0"/>
        <v>0</v>
      </c>
      <c r="J11" s="94"/>
      <c r="K11" s="101">
        <f t="shared" si="1"/>
        <v>0</v>
      </c>
      <c r="L11" s="118"/>
      <c r="M11" s="99">
        <f>'Present  6'!I11-'Proposed  6'!I11</f>
        <v>0</v>
      </c>
      <c r="N11" s="101">
        <f>'Present  6'!K11-'Proposed  6'!K11</f>
        <v>0</v>
      </c>
      <c r="O11" s="69">
        <f>IF(K11=0,0,N11*Costs!J14)</f>
        <v>0</v>
      </c>
    </row>
    <row r="12" spans="1:15" ht="19.5" customHeight="1" x14ac:dyDescent="0.25">
      <c r="A12" s="23">
        <v>102</v>
      </c>
      <c r="B12" s="45"/>
      <c r="C12" s="46"/>
      <c r="D12" s="94"/>
      <c r="E12" s="94"/>
      <c r="F12" s="94"/>
      <c r="G12" s="94">
        <f t="shared" si="2"/>
        <v>0</v>
      </c>
      <c r="H12" s="70"/>
      <c r="I12" s="99">
        <f t="shared" si="0"/>
        <v>0</v>
      </c>
      <c r="J12" s="94"/>
      <c r="K12" s="101">
        <f t="shared" si="1"/>
        <v>0</v>
      </c>
      <c r="L12" s="118"/>
      <c r="M12" s="99">
        <f>'Present  6'!I12-'Proposed  6'!I12</f>
        <v>0</v>
      </c>
      <c r="N12" s="101">
        <f>'Present  6'!K12-'Proposed  6'!K12</f>
        <v>0</v>
      </c>
      <c r="O12" s="69">
        <f>IF(K12=0,0,N12*Costs!J14)</f>
        <v>0</v>
      </c>
    </row>
    <row r="13" spans="1:15" ht="19.5" customHeight="1" x14ac:dyDescent="0.25">
      <c r="A13" s="45">
        <v>103</v>
      </c>
      <c r="B13" s="45"/>
      <c r="C13" s="46"/>
      <c r="D13" s="94"/>
      <c r="E13" s="94"/>
      <c r="F13" s="94"/>
      <c r="G13" s="94">
        <f t="shared" si="2"/>
        <v>0</v>
      </c>
      <c r="H13" s="70"/>
      <c r="I13" s="99">
        <f t="shared" si="0"/>
        <v>0</v>
      </c>
      <c r="J13" s="94"/>
      <c r="K13" s="101">
        <f t="shared" si="1"/>
        <v>0</v>
      </c>
      <c r="L13" s="118"/>
      <c r="M13" s="99">
        <f>'Present  6'!I13-'Proposed  6'!I13</f>
        <v>0</v>
      </c>
      <c r="N13" s="101">
        <f>'Present  6'!K13-'Proposed  6'!K13</f>
        <v>0</v>
      </c>
      <c r="O13" s="69">
        <f>IF(K13=0,0,N13*Costs!J14)</f>
        <v>0</v>
      </c>
    </row>
    <row r="14" spans="1:15" ht="19.5" customHeight="1" x14ac:dyDescent="0.25">
      <c r="A14" s="23">
        <v>104</v>
      </c>
      <c r="B14" s="45"/>
      <c r="C14" s="46"/>
      <c r="D14" s="94"/>
      <c r="E14" s="94"/>
      <c r="F14" s="94"/>
      <c r="G14" s="94">
        <f t="shared" si="2"/>
        <v>0</v>
      </c>
      <c r="H14" s="70"/>
      <c r="I14" s="99">
        <f t="shared" si="0"/>
        <v>0</v>
      </c>
      <c r="J14" s="94"/>
      <c r="K14" s="101">
        <f t="shared" si="1"/>
        <v>0</v>
      </c>
      <c r="L14" s="118"/>
      <c r="M14" s="99">
        <f>'Present  6'!I14-'Proposed  6'!I14</f>
        <v>0</v>
      </c>
      <c r="N14" s="101">
        <f>'Present  6'!K14-'Proposed  6'!K14</f>
        <v>0</v>
      </c>
      <c r="O14" s="69">
        <f>IF(K14=0,0,N14*Costs!J14)</f>
        <v>0</v>
      </c>
    </row>
    <row r="15" spans="1:15" ht="19.5" customHeight="1" x14ac:dyDescent="0.25">
      <c r="A15" s="45">
        <v>105</v>
      </c>
      <c r="B15" s="45"/>
      <c r="C15" s="46"/>
      <c r="D15" s="94"/>
      <c r="E15" s="94"/>
      <c r="F15" s="94"/>
      <c r="G15" s="94">
        <f t="shared" si="2"/>
        <v>0</v>
      </c>
      <c r="H15" s="70"/>
      <c r="I15" s="99">
        <f t="shared" si="0"/>
        <v>0</v>
      </c>
      <c r="J15" s="94"/>
      <c r="K15" s="101">
        <f t="shared" si="1"/>
        <v>0</v>
      </c>
      <c r="L15" s="118"/>
      <c r="M15" s="99">
        <f>'Present  6'!I15-'Proposed  6'!I15</f>
        <v>0</v>
      </c>
      <c r="N15" s="101">
        <f>'Present  6'!K15-'Proposed  6'!K15</f>
        <v>0</v>
      </c>
      <c r="O15" s="69">
        <f>IF(K15=0,0,N15*Costs!J14)</f>
        <v>0</v>
      </c>
    </row>
    <row r="16" spans="1:15" ht="19.5" customHeight="1" x14ac:dyDescent="0.25">
      <c r="A16" s="23">
        <v>106</v>
      </c>
      <c r="B16" s="45"/>
      <c r="C16" s="46"/>
      <c r="D16" s="94"/>
      <c r="E16" s="94"/>
      <c r="F16" s="94"/>
      <c r="G16" s="94">
        <f t="shared" si="2"/>
        <v>0</v>
      </c>
      <c r="H16" s="70"/>
      <c r="I16" s="99">
        <f t="shared" si="0"/>
        <v>0</v>
      </c>
      <c r="J16" s="94"/>
      <c r="K16" s="101">
        <f t="shared" si="1"/>
        <v>0</v>
      </c>
      <c r="L16" s="118"/>
      <c r="M16" s="99">
        <f>'Present  6'!I16-'Proposed  6'!I16</f>
        <v>0</v>
      </c>
      <c r="N16" s="101">
        <f>'Present  6'!K16-'Proposed  6'!K16</f>
        <v>0</v>
      </c>
      <c r="O16" s="69">
        <f>IF(K16=0,0,N16*Costs!J14)</f>
        <v>0</v>
      </c>
    </row>
    <row r="17" spans="1:15" ht="19.5" customHeight="1" x14ac:dyDescent="0.25">
      <c r="A17" s="45">
        <v>107</v>
      </c>
      <c r="B17" s="45"/>
      <c r="C17" s="46"/>
      <c r="D17" s="94"/>
      <c r="E17" s="94"/>
      <c r="F17" s="94"/>
      <c r="G17" s="94">
        <f t="shared" si="2"/>
        <v>0</v>
      </c>
      <c r="H17" s="70"/>
      <c r="I17" s="99">
        <f t="shared" si="0"/>
        <v>0</v>
      </c>
      <c r="J17" s="94"/>
      <c r="K17" s="101">
        <f t="shared" si="1"/>
        <v>0</v>
      </c>
      <c r="L17" s="118"/>
      <c r="M17" s="99">
        <f>'Present  6'!I17-'Proposed  6'!I17</f>
        <v>0</v>
      </c>
      <c r="N17" s="101">
        <f>'Present  6'!K17-'Proposed  6'!K17</f>
        <v>0</v>
      </c>
      <c r="O17" s="69">
        <f>IF(K17=0,0,N17*Costs!J14)</f>
        <v>0</v>
      </c>
    </row>
    <row r="18" spans="1:15" ht="19.5" customHeight="1" x14ac:dyDescent="0.25">
      <c r="A18" s="23">
        <v>108</v>
      </c>
      <c r="B18" s="45"/>
      <c r="C18" s="46"/>
      <c r="D18" s="94"/>
      <c r="E18" s="94"/>
      <c r="F18" s="94"/>
      <c r="G18" s="94">
        <f t="shared" si="2"/>
        <v>0</v>
      </c>
      <c r="H18" s="70"/>
      <c r="I18" s="99">
        <f t="shared" si="0"/>
        <v>0</v>
      </c>
      <c r="J18" s="94"/>
      <c r="K18" s="101">
        <f t="shared" si="1"/>
        <v>0</v>
      </c>
      <c r="L18" s="118"/>
      <c r="M18" s="99">
        <f>'Present  6'!I18-'Proposed  6'!I18</f>
        <v>0</v>
      </c>
      <c r="N18" s="101">
        <f>'Present  6'!K18-'Proposed  6'!K18</f>
        <v>0</v>
      </c>
      <c r="O18" s="69">
        <f>IF(K18=0,0,N18*Costs!J14)</f>
        <v>0</v>
      </c>
    </row>
    <row r="19" spans="1:15" ht="19.5" customHeight="1" x14ac:dyDescent="0.25">
      <c r="A19" s="45">
        <v>109</v>
      </c>
      <c r="B19" s="45"/>
      <c r="C19" s="46"/>
      <c r="D19" s="94"/>
      <c r="E19" s="94"/>
      <c r="F19" s="94"/>
      <c r="G19" s="94">
        <f t="shared" si="2"/>
        <v>0</v>
      </c>
      <c r="H19" s="70"/>
      <c r="I19" s="99">
        <f t="shared" si="0"/>
        <v>0</v>
      </c>
      <c r="J19" s="94"/>
      <c r="K19" s="101">
        <f t="shared" si="1"/>
        <v>0</v>
      </c>
      <c r="L19" s="118"/>
      <c r="M19" s="99">
        <f>'Present  6'!I19-'Proposed  6'!I19</f>
        <v>0</v>
      </c>
      <c r="N19" s="101">
        <f>'Present  6'!K19-'Proposed  6'!K19</f>
        <v>0</v>
      </c>
      <c r="O19" s="69">
        <f>IF(K19=0,0,N19*Costs!J14)</f>
        <v>0</v>
      </c>
    </row>
    <row r="20" spans="1:15" ht="19.5" customHeight="1" x14ac:dyDescent="0.25">
      <c r="A20" s="23">
        <v>110</v>
      </c>
      <c r="B20" s="45"/>
      <c r="C20" s="46"/>
      <c r="D20" s="94"/>
      <c r="E20" s="94"/>
      <c r="F20" s="94"/>
      <c r="G20" s="94">
        <f t="shared" si="2"/>
        <v>0</v>
      </c>
      <c r="H20" s="70"/>
      <c r="I20" s="99">
        <f t="shared" si="0"/>
        <v>0</v>
      </c>
      <c r="J20" s="94"/>
      <c r="K20" s="101">
        <f t="shared" si="1"/>
        <v>0</v>
      </c>
      <c r="L20" s="118"/>
      <c r="M20" s="99">
        <f>'Present  6'!I20-'Proposed  6'!I20</f>
        <v>0</v>
      </c>
      <c r="N20" s="101">
        <f>'Present  6'!K20-'Proposed  6'!K20</f>
        <v>0</v>
      </c>
      <c r="O20" s="69">
        <f>IF(K20=0,0,N20*Costs!J14)</f>
        <v>0</v>
      </c>
    </row>
    <row r="21" spans="1:15" ht="19.5" customHeight="1" x14ac:dyDescent="0.25">
      <c r="A21" s="45">
        <v>111</v>
      </c>
      <c r="B21" s="45"/>
      <c r="C21" s="46"/>
      <c r="D21" s="94"/>
      <c r="E21" s="94"/>
      <c r="F21" s="94"/>
      <c r="G21" s="94">
        <f t="shared" si="2"/>
        <v>0</v>
      </c>
      <c r="H21" s="70"/>
      <c r="I21" s="99">
        <f t="shared" si="0"/>
        <v>0</v>
      </c>
      <c r="J21" s="94"/>
      <c r="K21" s="101">
        <f t="shared" si="1"/>
        <v>0</v>
      </c>
      <c r="L21" s="118"/>
      <c r="M21" s="99">
        <f>'Present  6'!I21-'Proposed  6'!I21</f>
        <v>0</v>
      </c>
      <c r="N21" s="101">
        <f>'Present  6'!K21-'Proposed  6'!K21</f>
        <v>0</v>
      </c>
      <c r="O21" s="69">
        <f>IF(K21=0,0,N21*Costs!J14)</f>
        <v>0</v>
      </c>
    </row>
    <row r="22" spans="1:15" ht="19.5" customHeight="1" x14ac:dyDescent="0.25">
      <c r="A22" s="23">
        <v>112</v>
      </c>
      <c r="B22" s="45"/>
      <c r="C22" s="46"/>
      <c r="D22" s="94"/>
      <c r="E22" s="94"/>
      <c r="F22" s="94"/>
      <c r="G22" s="94">
        <f t="shared" si="2"/>
        <v>0</v>
      </c>
      <c r="H22" s="70"/>
      <c r="I22" s="99">
        <f t="shared" si="0"/>
        <v>0</v>
      </c>
      <c r="J22" s="94"/>
      <c r="K22" s="101">
        <f t="shared" si="1"/>
        <v>0</v>
      </c>
      <c r="L22" s="118"/>
      <c r="M22" s="99">
        <f>'Present  6'!I22-'Proposed  6'!I22</f>
        <v>0</v>
      </c>
      <c r="N22" s="101">
        <f>'Present  6'!K22-'Proposed  6'!K22</f>
        <v>0</v>
      </c>
      <c r="O22" s="69">
        <f>IF(K22=0,0,N22*Costs!J14)</f>
        <v>0</v>
      </c>
    </row>
    <row r="23" spans="1:15" ht="19.5" customHeight="1" x14ac:dyDescent="0.25">
      <c r="A23" s="45">
        <v>113</v>
      </c>
      <c r="B23" s="45"/>
      <c r="C23" s="46"/>
      <c r="D23" s="94"/>
      <c r="E23" s="94"/>
      <c r="F23" s="94"/>
      <c r="G23" s="94">
        <f t="shared" si="2"/>
        <v>0</v>
      </c>
      <c r="H23" s="70"/>
      <c r="I23" s="99">
        <f t="shared" si="0"/>
        <v>0</v>
      </c>
      <c r="J23" s="94"/>
      <c r="K23" s="101">
        <f t="shared" si="1"/>
        <v>0</v>
      </c>
      <c r="L23" s="118"/>
      <c r="M23" s="99">
        <f>'Present  6'!I23-'Proposed  6'!I23</f>
        <v>0</v>
      </c>
      <c r="N23" s="101">
        <f>'Present  6'!K23-'Proposed  6'!K23</f>
        <v>0</v>
      </c>
      <c r="O23" s="69">
        <f>IF(K23=0,0,N23*Costs!J14)</f>
        <v>0</v>
      </c>
    </row>
    <row r="24" spans="1:15" ht="19.5" customHeight="1" x14ac:dyDescent="0.25">
      <c r="A24" s="23">
        <v>114</v>
      </c>
      <c r="B24" s="45"/>
      <c r="C24" s="46"/>
      <c r="D24" s="94"/>
      <c r="E24" s="94"/>
      <c r="F24" s="94"/>
      <c r="G24" s="94">
        <f t="shared" si="2"/>
        <v>0</v>
      </c>
      <c r="H24" s="70"/>
      <c r="I24" s="99">
        <f t="shared" si="0"/>
        <v>0</v>
      </c>
      <c r="J24" s="94"/>
      <c r="K24" s="101">
        <f t="shared" si="1"/>
        <v>0</v>
      </c>
      <c r="L24" s="118"/>
      <c r="M24" s="99">
        <f>'Present  6'!I24-'Proposed  6'!I24</f>
        <v>0</v>
      </c>
      <c r="N24" s="101">
        <f>'Present  6'!K24-'Proposed  6'!K24</f>
        <v>0</v>
      </c>
      <c r="O24" s="69">
        <f>IF(K24=0,0,N24*Costs!J14)</f>
        <v>0</v>
      </c>
    </row>
    <row r="25" spans="1:15" ht="19.5" customHeight="1" x14ac:dyDescent="0.25">
      <c r="A25" s="45">
        <v>115</v>
      </c>
      <c r="B25" s="45"/>
      <c r="C25" s="46"/>
      <c r="D25" s="94"/>
      <c r="E25" s="94"/>
      <c r="F25" s="94"/>
      <c r="G25" s="94">
        <f t="shared" si="2"/>
        <v>0</v>
      </c>
      <c r="H25" s="70"/>
      <c r="I25" s="99">
        <f t="shared" si="0"/>
        <v>0</v>
      </c>
      <c r="J25" s="94"/>
      <c r="K25" s="101">
        <f t="shared" si="1"/>
        <v>0</v>
      </c>
      <c r="L25" s="118"/>
      <c r="M25" s="99">
        <f>'Present  6'!I25-'Proposed  6'!I25</f>
        <v>0</v>
      </c>
      <c r="N25" s="101">
        <f>'Present  6'!K25-'Proposed  6'!K25</f>
        <v>0</v>
      </c>
      <c r="O25" s="69">
        <f>IF(K25=0,0,N25*Costs!J14)</f>
        <v>0</v>
      </c>
    </row>
    <row r="26" spans="1:15" ht="19.5" customHeight="1" x14ac:dyDescent="0.25">
      <c r="A26" s="23">
        <v>116</v>
      </c>
      <c r="B26" s="23"/>
      <c r="C26" s="46"/>
      <c r="D26" s="94"/>
      <c r="E26" s="94"/>
      <c r="F26" s="94"/>
      <c r="G26" s="94">
        <f t="shared" si="2"/>
        <v>0</v>
      </c>
      <c r="H26" s="70"/>
      <c r="I26" s="99">
        <f t="shared" si="0"/>
        <v>0</v>
      </c>
      <c r="J26" s="94"/>
      <c r="K26" s="101">
        <f t="shared" si="1"/>
        <v>0</v>
      </c>
      <c r="L26" s="118"/>
      <c r="M26" s="99">
        <f>'Present  6'!I26-'Proposed  6'!I26</f>
        <v>0</v>
      </c>
      <c r="N26" s="101">
        <f>'Present  6'!K26-'Proposed  6'!K26</f>
        <v>0</v>
      </c>
      <c r="O26" s="69">
        <f>IF(K26=0,0,N26*Costs!J14)</f>
        <v>0</v>
      </c>
    </row>
    <row r="27" spans="1:15" ht="19.5" customHeight="1" x14ac:dyDescent="0.3">
      <c r="A27" s="32" t="s">
        <v>114</v>
      </c>
      <c r="B27" s="170"/>
      <c r="C27" s="33"/>
      <c r="D27" s="98">
        <f>SUM(D8:D26)</f>
        <v>0</v>
      </c>
      <c r="E27" s="102"/>
      <c r="F27" s="103"/>
      <c r="G27" s="103"/>
      <c r="H27" s="61"/>
      <c r="I27" s="100">
        <f>SUM(I8:I26)</f>
        <v>0</v>
      </c>
      <c r="J27" s="105"/>
      <c r="K27" s="98">
        <f>SUM(K8:K26)</f>
        <v>0</v>
      </c>
      <c r="L27" s="105"/>
      <c r="M27" s="109">
        <f>SUM(M8:M26)</f>
        <v>0</v>
      </c>
      <c r="N27" s="98">
        <f>SUM(N8:N26)</f>
        <v>0</v>
      </c>
      <c r="O27" s="31">
        <f>SUM(O8:O26)</f>
        <v>0</v>
      </c>
    </row>
    <row r="28" spans="1:15" ht="19.5" customHeight="1" x14ac:dyDescent="0.25">
      <c r="A28" s="223"/>
      <c r="B28" s="224"/>
      <c r="C28" s="224"/>
      <c r="D28" s="225"/>
      <c r="E28" s="223"/>
      <c r="F28" s="224"/>
      <c r="G28" s="225"/>
      <c r="H28" s="58"/>
      <c r="I28" s="104"/>
      <c r="J28" s="106"/>
      <c r="K28" s="106"/>
      <c r="L28" s="119"/>
      <c r="M28" s="104"/>
      <c r="N28" s="106"/>
      <c r="O28" s="30"/>
    </row>
  </sheetData>
  <mergeCells count="6">
    <mergeCell ref="I1:J1"/>
    <mergeCell ref="K1:O1"/>
    <mergeCell ref="A28:D28"/>
    <mergeCell ref="E28:G28"/>
    <mergeCell ref="A1:C1"/>
    <mergeCell ref="D1:H1"/>
  </mergeCells>
  <phoneticPr fontId="0" type="noConversion"/>
  <pageMargins left="0.75" right="0.75" top="1" bottom="0.25" header="0.5" footer="0"/>
  <pageSetup scale="97" orientation="landscape" r:id="rId1"/>
  <headerFooter alignWithMargins="0">
    <oddHeader>&amp;R&amp;D</oddHead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K29"/>
  <sheetViews>
    <sheetView zoomScaleNormal="100" zoomScaleSheetLayoutView="100" workbookViewId="0">
      <pane ySplit="7" topLeftCell="A8" activePane="bottomLeft" state="frozen"/>
      <selection activeCell="K1" sqref="K1"/>
      <selection pane="bottomLeft" activeCell="E1" sqref="E1:K1"/>
    </sheetView>
  </sheetViews>
  <sheetFormatPr defaultRowHeight="13.2" x14ac:dyDescent="0.25"/>
  <cols>
    <col min="1" max="1" width="5.33203125" customWidth="1"/>
    <col min="2" max="2" width="17.33203125" customWidth="1"/>
    <col min="3" max="3" width="35.33203125" customWidth="1"/>
    <col min="4" max="4" width="10.44140625" customWidth="1"/>
    <col min="5" max="5" width="7.5546875" customWidth="1"/>
    <col min="6" max="6" width="9" customWidth="1"/>
    <col min="8" max="8" width="1.109375" customWidth="1"/>
    <col min="9" max="9" width="10.6640625" customWidth="1"/>
    <col min="10" max="10" width="10" customWidth="1"/>
    <col min="11" max="11" width="8.88671875" customWidth="1"/>
  </cols>
  <sheetData>
    <row r="1" spans="1:11" ht="26.25" customHeight="1" x14ac:dyDescent="0.3">
      <c r="A1" s="205" t="s">
        <v>75</v>
      </c>
      <c r="B1" s="207"/>
      <c r="C1" s="190" t="str">
        <f>'Present  (Page 1)'!$C$1</f>
        <v>Sample Company</v>
      </c>
      <c r="D1" s="135" t="s">
        <v>74</v>
      </c>
      <c r="E1" s="219" t="str">
        <f>'Present  (Page 1)'!E1:K1</f>
        <v>Your Street, Your Town</v>
      </c>
      <c r="F1" s="219"/>
      <c r="G1" s="219"/>
      <c r="H1" s="219"/>
      <c r="I1" s="219"/>
      <c r="J1" s="219"/>
      <c r="K1" s="220"/>
    </row>
    <row r="2" spans="1:11" ht="15" customHeight="1" x14ac:dyDescent="0.3">
      <c r="A2" s="49"/>
      <c r="B2" s="50"/>
      <c r="C2" s="176"/>
      <c r="D2" s="176" t="s">
        <v>4</v>
      </c>
      <c r="E2" s="177"/>
      <c r="F2" s="177"/>
      <c r="G2" s="178"/>
      <c r="H2" s="179"/>
      <c r="I2" s="180"/>
      <c r="J2" s="181" t="s">
        <v>71</v>
      </c>
      <c r="K2" s="182"/>
    </row>
    <row r="3" spans="1:11" ht="7.5" customHeight="1" x14ac:dyDescent="0.25">
      <c r="A3" s="51"/>
      <c r="B3" s="51"/>
      <c r="C3" s="52"/>
      <c r="D3" s="52"/>
      <c r="E3" s="52"/>
      <c r="F3" s="52"/>
      <c r="G3" s="52"/>
      <c r="H3" s="53"/>
      <c r="I3" s="52"/>
      <c r="J3" s="52"/>
      <c r="K3" s="52"/>
    </row>
    <row r="4" spans="1:11" ht="12.75" customHeight="1" x14ac:dyDescent="0.25">
      <c r="A4" s="54"/>
      <c r="B4" s="38" t="s">
        <v>1</v>
      </c>
      <c r="C4" s="55"/>
      <c r="D4" s="38" t="s">
        <v>2</v>
      </c>
      <c r="E4" s="38" t="s">
        <v>8</v>
      </c>
      <c r="F4" s="55"/>
      <c r="G4" s="55"/>
      <c r="H4" s="53"/>
      <c r="I4" s="38" t="s">
        <v>3</v>
      </c>
      <c r="J4" s="38" t="s">
        <v>15</v>
      </c>
      <c r="K4" s="38" t="s">
        <v>14</v>
      </c>
    </row>
    <row r="5" spans="1:11" ht="12" customHeight="1" x14ac:dyDescent="0.25">
      <c r="A5" s="38" t="s">
        <v>0</v>
      </c>
      <c r="B5" s="38" t="s">
        <v>5</v>
      </c>
      <c r="C5" s="38" t="s">
        <v>6</v>
      </c>
      <c r="D5" s="38" t="s">
        <v>7</v>
      </c>
      <c r="E5" s="38" t="s">
        <v>9</v>
      </c>
      <c r="F5" s="38" t="s">
        <v>11</v>
      </c>
      <c r="G5" s="38" t="s">
        <v>2</v>
      </c>
      <c r="H5" s="53"/>
      <c r="I5" s="38" t="s">
        <v>2</v>
      </c>
      <c r="J5" s="38" t="s">
        <v>16</v>
      </c>
      <c r="K5" s="38" t="s">
        <v>18</v>
      </c>
    </row>
    <row r="6" spans="1:11" ht="11.25" customHeight="1" x14ac:dyDescent="0.25">
      <c r="A6" s="54"/>
      <c r="B6" s="54"/>
      <c r="C6" s="55"/>
      <c r="D6" s="55"/>
      <c r="E6" s="38" t="s">
        <v>10</v>
      </c>
      <c r="F6" s="38" t="s">
        <v>12</v>
      </c>
      <c r="G6" s="38" t="s">
        <v>13</v>
      </c>
      <c r="H6" s="53"/>
      <c r="I6" s="38" t="s">
        <v>14</v>
      </c>
      <c r="J6" s="38" t="s">
        <v>17</v>
      </c>
      <c r="K6" s="38" t="s">
        <v>17</v>
      </c>
    </row>
    <row r="7" spans="1:11" ht="12.75" customHeight="1" thickBot="1" x14ac:dyDescent="0.3">
      <c r="A7" s="73"/>
      <c r="B7" s="73"/>
      <c r="C7" s="74"/>
      <c r="D7" s="74"/>
      <c r="E7" s="71" t="s">
        <v>2</v>
      </c>
      <c r="F7" s="74"/>
      <c r="G7" s="74"/>
      <c r="H7" s="75"/>
      <c r="I7" s="74"/>
      <c r="J7" s="74"/>
      <c r="K7" s="74"/>
    </row>
    <row r="8" spans="1:11" ht="19.5" customHeight="1" thickTop="1" x14ac:dyDescent="0.25">
      <c r="A8" s="56">
        <v>117</v>
      </c>
      <c r="B8" s="47"/>
      <c r="C8" s="46"/>
      <c r="D8" s="94"/>
      <c r="E8" s="94"/>
      <c r="F8" s="94"/>
      <c r="G8" s="94">
        <f t="shared" ref="G8:G26" si="0">E8*F8</f>
        <v>0</v>
      </c>
      <c r="H8" s="48"/>
      <c r="I8" s="99">
        <f t="shared" ref="I8:I26" si="1">(D8*G8)/1000</f>
        <v>0</v>
      </c>
      <c r="J8" s="94"/>
      <c r="K8" s="101">
        <f t="shared" ref="K8:K26" si="2">I8*J8</f>
        <v>0</v>
      </c>
    </row>
    <row r="9" spans="1:11" ht="19.5" customHeight="1" x14ac:dyDescent="0.25">
      <c r="A9" s="56">
        <v>118</v>
      </c>
      <c r="B9" s="26"/>
      <c r="C9" s="26"/>
      <c r="D9" s="95"/>
      <c r="E9" s="95"/>
      <c r="F9" s="95"/>
      <c r="G9" s="94">
        <f t="shared" si="0"/>
        <v>0</v>
      </c>
      <c r="H9" s="25"/>
      <c r="I9" s="99">
        <f t="shared" si="1"/>
        <v>0</v>
      </c>
      <c r="J9" s="94"/>
      <c r="K9" s="101">
        <f t="shared" si="2"/>
        <v>0</v>
      </c>
    </row>
    <row r="10" spans="1:11" ht="19.5" customHeight="1" x14ac:dyDescent="0.25">
      <c r="A10" s="56">
        <v>119</v>
      </c>
      <c r="B10" s="26"/>
      <c r="C10" s="26"/>
      <c r="D10" s="95"/>
      <c r="E10" s="95"/>
      <c r="F10" s="95"/>
      <c r="G10" s="94">
        <f t="shared" si="0"/>
        <v>0</v>
      </c>
      <c r="H10" s="25"/>
      <c r="I10" s="99">
        <f t="shared" si="1"/>
        <v>0</v>
      </c>
      <c r="J10" s="94"/>
      <c r="K10" s="101">
        <f t="shared" si="2"/>
        <v>0</v>
      </c>
    </row>
    <row r="11" spans="1:11" ht="19.5" customHeight="1" x14ac:dyDescent="0.25">
      <c r="A11" s="56">
        <v>120</v>
      </c>
      <c r="B11" s="26"/>
      <c r="C11" s="26"/>
      <c r="D11" s="95"/>
      <c r="E11" s="95"/>
      <c r="F11" s="95"/>
      <c r="G11" s="94">
        <f t="shared" si="0"/>
        <v>0</v>
      </c>
      <c r="H11" s="25"/>
      <c r="I11" s="99">
        <f t="shared" si="1"/>
        <v>0</v>
      </c>
      <c r="J11" s="94"/>
      <c r="K11" s="101">
        <f t="shared" si="2"/>
        <v>0</v>
      </c>
    </row>
    <row r="12" spans="1:11" ht="19.5" customHeight="1" x14ac:dyDescent="0.25">
      <c r="A12" s="56">
        <v>121</v>
      </c>
      <c r="B12" s="26"/>
      <c r="C12" s="26"/>
      <c r="D12" s="95"/>
      <c r="E12" s="95"/>
      <c r="F12" s="95"/>
      <c r="G12" s="94">
        <f t="shared" si="0"/>
        <v>0</v>
      </c>
      <c r="H12" s="25"/>
      <c r="I12" s="99">
        <f t="shared" si="1"/>
        <v>0</v>
      </c>
      <c r="J12" s="94"/>
      <c r="K12" s="101">
        <f t="shared" si="2"/>
        <v>0</v>
      </c>
    </row>
    <row r="13" spans="1:11" ht="19.5" customHeight="1" x14ac:dyDescent="0.25">
      <c r="A13" s="56">
        <v>122</v>
      </c>
      <c r="B13" s="26"/>
      <c r="C13" s="26"/>
      <c r="D13" s="95"/>
      <c r="E13" s="95"/>
      <c r="F13" s="95"/>
      <c r="G13" s="94">
        <f t="shared" si="0"/>
        <v>0</v>
      </c>
      <c r="H13" s="25"/>
      <c r="I13" s="99">
        <f t="shared" si="1"/>
        <v>0</v>
      </c>
      <c r="J13" s="94"/>
      <c r="K13" s="101">
        <f t="shared" si="2"/>
        <v>0</v>
      </c>
    </row>
    <row r="14" spans="1:11" ht="19.5" customHeight="1" x14ac:dyDescent="0.25">
      <c r="A14" s="56">
        <v>123</v>
      </c>
      <c r="B14" s="26"/>
      <c r="C14" s="26"/>
      <c r="D14" s="95"/>
      <c r="E14" s="95"/>
      <c r="F14" s="95"/>
      <c r="G14" s="94">
        <f t="shared" si="0"/>
        <v>0</v>
      </c>
      <c r="H14" s="25"/>
      <c r="I14" s="99">
        <f t="shared" si="1"/>
        <v>0</v>
      </c>
      <c r="J14" s="94"/>
      <c r="K14" s="101">
        <f t="shared" si="2"/>
        <v>0</v>
      </c>
    </row>
    <row r="15" spans="1:11" ht="19.5" customHeight="1" x14ac:dyDescent="0.25">
      <c r="A15" s="56">
        <v>124</v>
      </c>
      <c r="B15" s="26"/>
      <c r="C15" s="26"/>
      <c r="D15" s="95"/>
      <c r="E15" s="95"/>
      <c r="F15" s="95"/>
      <c r="G15" s="94">
        <f t="shared" si="0"/>
        <v>0</v>
      </c>
      <c r="H15" s="25"/>
      <c r="I15" s="99">
        <f t="shared" si="1"/>
        <v>0</v>
      </c>
      <c r="J15" s="94"/>
      <c r="K15" s="101">
        <f t="shared" si="2"/>
        <v>0</v>
      </c>
    </row>
    <row r="16" spans="1:11" ht="19.5" customHeight="1" x14ac:dyDescent="0.25">
      <c r="A16" s="56">
        <v>125</v>
      </c>
      <c r="B16" s="26"/>
      <c r="C16" s="26"/>
      <c r="D16" s="95"/>
      <c r="E16" s="95"/>
      <c r="F16" s="95"/>
      <c r="G16" s="94">
        <f t="shared" si="0"/>
        <v>0</v>
      </c>
      <c r="H16" s="25"/>
      <c r="I16" s="99">
        <f t="shared" si="1"/>
        <v>0</v>
      </c>
      <c r="J16" s="94"/>
      <c r="K16" s="101">
        <f t="shared" si="2"/>
        <v>0</v>
      </c>
    </row>
    <row r="17" spans="1:11" ht="19.5" customHeight="1" x14ac:dyDescent="0.25">
      <c r="A17" s="56">
        <v>126</v>
      </c>
      <c r="B17" s="26"/>
      <c r="C17" s="26"/>
      <c r="D17" s="95"/>
      <c r="E17" s="95"/>
      <c r="F17" s="95"/>
      <c r="G17" s="94">
        <f t="shared" si="0"/>
        <v>0</v>
      </c>
      <c r="H17" s="25"/>
      <c r="I17" s="99">
        <f t="shared" si="1"/>
        <v>0</v>
      </c>
      <c r="J17" s="94"/>
      <c r="K17" s="101">
        <f t="shared" si="2"/>
        <v>0</v>
      </c>
    </row>
    <row r="18" spans="1:11" ht="19.5" customHeight="1" x14ac:dyDescent="0.25">
      <c r="A18" s="56">
        <v>127</v>
      </c>
      <c r="B18" s="26"/>
      <c r="C18" s="26"/>
      <c r="D18" s="95"/>
      <c r="E18" s="95"/>
      <c r="F18" s="95"/>
      <c r="G18" s="94">
        <f t="shared" si="0"/>
        <v>0</v>
      </c>
      <c r="H18" s="25"/>
      <c r="I18" s="99">
        <f t="shared" si="1"/>
        <v>0</v>
      </c>
      <c r="J18" s="94"/>
      <c r="K18" s="101">
        <f t="shared" si="2"/>
        <v>0</v>
      </c>
    </row>
    <row r="19" spans="1:11" ht="19.5" customHeight="1" x14ac:dyDescent="0.25">
      <c r="A19" s="56">
        <v>128</v>
      </c>
      <c r="B19" s="26"/>
      <c r="C19" s="26"/>
      <c r="D19" s="95"/>
      <c r="E19" s="95"/>
      <c r="F19" s="95"/>
      <c r="G19" s="94">
        <f t="shared" si="0"/>
        <v>0</v>
      </c>
      <c r="H19" s="25"/>
      <c r="I19" s="99">
        <f t="shared" si="1"/>
        <v>0</v>
      </c>
      <c r="J19" s="94"/>
      <c r="K19" s="101">
        <f t="shared" si="2"/>
        <v>0</v>
      </c>
    </row>
    <row r="20" spans="1:11" ht="19.5" customHeight="1" x14ac:dyDescent="0.25">
      <c r="A20" s="56">
        <v>129</v>
      </c>
      <c r="B20" s="26"/>
      <c r="C20" s="26"/>
      <c r="D20" s="95"/>
      <c r="E20" s="95"/>
      <c r="F20" s="95"/>
      <c r="G20" s="94">
        <f t="shared" si="0"/>
        <v>0</v>
      </c>
      <c r="H20" s="25"/>
      <c r="I20" s="99">
        <f t="shared" si="1"/>
        <v>0</v>
      </c>
      <c r="J20" s="94"/>
      <c r="K20" s="101">
        <f t="shared" si="2"/>
        <v>0</v>
      </c>
    </row>
    <row r="21" spans="1:11" s="22" customFormat="1" ht="19.5" customHeight="1" x14ac:dyDescent="0.25">
      <c r="A21" s="56">
        <v>130</v>
      </c>
      <c r="B21" s="26"/>
      <c r="C21" s="26"/>
      <c r="D21" s="95"/>
      <c r="E21" s="95"/>
      <c r="F21" s="95"/>
      <c r="G21" s="94">
        <f t="shared" si="0"/>
        <v>0</v>
      </c>
      <c r="H21" s="25"/>
      <c r="I21" s="99">
        <f t="shared" si="1"/>
        <v>0</v>
      </c>
      <c r="J21" s="94"/>
      <c r="K21" s="101">
        <f t="shared" si="2"/>
        <v>0</v>
      </c>
    </row>
    <row r="22" spans="1:11" s="22" customFormat="1" ht="19.5" customHeight="1" x14ac:dyDescent="0.25">
      <c r="A22" s="56">
        <v>131</v>
      </c>
      <c r="B22" s="26"/>
      <c r="C22" s="26"/>
      <c r="D22" s="95"/>
      <c r="E22" s="95"/>
      <c r="F22" s="95"/>
      <c r="G22" s="94">
        <f t="shared" si="0"/>
        <v>0</v>
      </c>
      <c r="H22" s="25"/>
      <c r="I22" s="99">
        <f t="shared" si="1"/>
        <v>0</v>
      </c>
      <c r="J22" s="94"/>
      <c r="K22" s="101">
        <f t="shared" si="2"/>
        <v>0</v>
      </c>
    </row>
    <row r="23" spans="1:11" s="22" customFormat="1" ht="19.5" customHeight="1" x14ac:dyDescent="0.25">
      <c r="A23" s="56">
        <v>132</v>
      </c>
      <c r="B23" s="26"/>
      <c r="C23" s="26"/>
      <c r="D23" s="95"/>
      <c r="E23" s="95"/>
      <c r="F23" s="95"/>
      <c r="G23" s="94">
        <f t="shared" si="0"/>
        <v>0</v>
      </c>
      <c r="H23" s="25"/>
      <c r="I23" s="99">
        <f t="shared" si="1"/>
        <v>0</v>
      </c>
      <c r="J23" s="94"/>
      <c r="K23" s="101">
        <f t="shared" si="2"/>
        <v>0</v>
      </c>
    </row>
    <row r="24" spans="1:11" s="22" customFormat="1" ht="19.5" customHeight="1" x14ac:dyDescent="0.25">
      <c r="A24" s="56">
        <v>133</v>
      </c>
      <c r="B24" s="26"/>
      <c r="C24" s="26"/>
      <c r="D24" s="95"/>
      <c r="E24" s="95"/>
      <c r="F24" s="95"/>
      <c r="G24" s="94">
        <f t="shared" si="0"/>
        <v>0</v>
      </c>
      <c r="H24" s="25"/>
      <c r="I24" s="99">
        <f t="shared" si="1"/>
        <v>0</v>
      </c>
      <c r="J24" s="94"/>
      <c r="K24" s="101">
        <f t="shared" si="2"/>
        <v>0</v>
      </c>
    </row>
    <row r="25" spans="1:11" s="22" customFormat="1" ht="19.5" customHeight="1" x14ac:dyDescent="0.25">
      <c r="A25" s="56">
        <v>134</v>
      </c>
      <c r="B25" s="26"/>
      <c r="C25" s="26"/>
      <c r="D25" s="95"/>
      <c r="E25" s="95"/>
      <c r="F25" s="95"/>
      <c r="G25" s="94">
        <f t="shared" si="0"/>
        <v>0</v>
      </c>
      <c r="H25" s="25"/>
      <c r="I25" s="99">
        <f t="shared" si="1"/>
        <v>0</v>
      </c>
      <c r="J25" s="94"/>
      <c r="K25" s="101">
        <f t="shared" si="2"/>
        <v>0</v>
      </c>
    </row>
    <row r="26" spans="1:11" s="22" customFormat="1" ht="19.5" customHeight="1" x14ac:dyDescent="0.25">
      <c r="A26" s="56">
        <v>135</v>
      </c>
      <c r="B26" s="26"/>
      <c r="C26" s="26"/>
      <c r="D26" s="112"/>
      <c r="E26" s="95"/>
      <c r="F26" s="95"/>
      <c r="G26" s="94">
        <f t="shared" si="0"/>
        <v>0</v>
      </c>
      <c r="H26" s="25"/>
      <c r="I26" s="99">
        <f t="shared" si="1"/>
        <v>0</v>
      </c>
      <c r="J26" s="94"/>
      <c r="K26" s="101">
        <f t="shared" si="2"/>
        <v>0</v>
      </c>
    </row>
    <row r="27" spans="1:11" ht="19.5" customHeight="1" x14ac:dyDescent="0.3">
      <c r="A27" s="88" t="s">
        <v>115</v>
      </c>
      <c r="B27" s="89"/>
      <c r="C27" s="62"/>
      <c r="D27" s="96">
        <f>SUM(D8:D26)</f>
        <v>0</v>
      </c>
      <c r="E27" s="105"/>
      <c r="F27" s="105"/>
      <c r="G27" s="105"/>
      <c r="H27" s="62"/>
      <c r="I27" s="114">
        <f>SUM(I8:I26)</f>
        <v>0</v>
      </c>
      <c r="J27" s="105"/>
      <c r="K27" s="116">
        <f>SUM(K8:K26)</f>
        <v>0</v>
      </c>
    </row>
    <row r="28" spans="1:11" ht="19.5" customHeight="1" x14ac:dyDescent="0.25">
      <c r="A28" s="214"/>
      <c r="B28" s="215"/>
      <c r="C28" s="3"/>
      <c r="D28" s="110"/>
      <c r="E28" s="216"/>
      <c r="F28" s="217"/>
      <c r="G28" s="218"/>
      <c r="H28" s="6"/>
      <c r="I28" s="113"/>
      <c r="J28" s="110"/>
      <c r="K28" s="110"/>
    </row>
    <row r="29" spans="1:11" ht="3" customHeight="1" x14ac:dyDescent="0.25"/>
  </sheetData>
  <mergeCells count="4">
    <mergeCell ref="A28:B28"/>
    <mergeCell ref="E28:G28"/>
    <mergeCell ref="A1:B1"/>
    <mergeCell ref="E1:K1"/>
  </mergeCells>
  <phoneticPr fontId="0" type="noConversion"/>
  <pageMargins left="0.75" right="0.75" top="1" bottom="0.25" header="0.5" footer="0"/>
  <pageSetup scale="99" orientation="landscape" r:id="rId1"/>
  <headerFooter alignWithMargins="0">
    <oddHeader>&amp;R&amp;D</oddHead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>
    <pageSetUpPr fitToPage="1"/>
  </sheetPr>
  <dimension ref="A1:O28"/>
  <sheetViews>
    <sheetView zoomScaleNormal="100" zoomScaleSheetLayoutView="100" workbookViewId="0">
      <pane ySplit="7" topLeftCell="A8" activePane="bottomLeft" state="frozen"/>
      <selection activeCell="K1" sqref="K1"/>
      <selection pane="bottomLeft" activeCell="C16" sqref="C16"/>
    </sheetView>
  </sheetViews>
  <sheetFormatPr defaultRowHeight="13.2" x14ac:dyDescent="0.25"/>
  <cols>
    <col min="1" max="1" width="4.88671875" customWidth="1"/>
    <col min="2" max="2" width="16.6640625" customWidth="1"/>
    <col min="3" max="3" width="21.33203125" customWidth="1"/>
    <col min="4" max="4" width="7.6640625" customWidth="1"/>
    <col min="5" max="5" width="7.109375" customWidth="1"/>
    <col min="6" max="6" width="7.6640625" customWidth="1"/>
    <col min="7" max="7" width="7.109375" customWidth="1"/>
    <col min="8" max="8" width="0.88671875" customWidth="1"/>
    <col min="9" max="9" width="8.5546875" customWidth="1"/>
    <col min="10" max="10" width="10.109375" customWidth="1"/>
    <col min="12" max="12" width="0.88671875" customWidth="1"/>
    <col min="13" max="13" width="11.6640625" customWidth="1"/>
    <col min="14" max="14" width="10.6640625" customWidth="1"/>
    <col min="15" max="15" width="19" customWidth="1"/>
  </cols>
  <sheetData>
    <row r="1" spans="1:15" ht="26.25" customHeight="1" x14ac:dyDescent="0.3">
      <c r="A1" s="226" t="s">
        <v>75</v>
      </c>
      <c r="B1" s="227"/>
      <c r="C1" s="228"/>
      <c r="D1" s="208" t="str">
        <f>'Present  (Page 1)'!$C$1</f>
        <v>Sample Company</v>
      </c>
      <c r="E1" s="208"/>
      <c r="F1" s="208"/>
      <c r="G1" s="208"/>
      <c r="H1" s="208"/>
      <c r="I1" s="221" t="s">
        <v>74</v>
      </c>
      <c r="J1" s="222"/>
      <c r="K1" s="211" t="str">
        <f>+'Present  (Page 1)'!E1</f>
        <v>Your Street, Your Town</v>
      </c>
      <c r="L1" s="212"/>
      <c r="M1" s="212"/>
      <c r="N1" s="212"/>
      <c r="O1" s="213"/>
    </row>
    <row r="2" spans="1:15" ht="15" customHeight="1" x14ac:dyDescent="0.3">
      <c r="A2" s="43"/>
      <c r="B2" s="50"/>
      <c r="C2" s="44"/>
      <c r="D2" s="39"/>
      <c r="E2" s="40" t="s">
        <v>21</v>
      </c>
      <c r="F2" s="42"/>
      <c r="G2" s="41"/>
      <c r="H2" s="58"/>
      <c r="I2" s="39"/>
      <c r="J2" s="40" t="s">
        <v>20</v>
      </c>
      <c r="K2" s="41"/>
      <c r="L2" s="58"/>
      <c r="M2" s="34"/>
      <c r="N2" s="35" t="s">
        <v>19</v>
      </c>
      <c r="O2" s="36"/>
    </row>
    <row r="3" spans="1:15" ht="7.5" customHeight="1" x14ac:dyDescent="0.25">
      <c r="A3" s="37"/>
      <c r="B3" s="51"/>
      <c r="C3" s="37"/>
      <c r="D3" s="37"/>
      <c r="E3" s="37"/>
      <c r="F3" s="37"/>
      <c r="G3" s="37"/>
      <c r="H3" s="59"/>
      <c r="I3" s="37"/>
      <c r="J3" s="37"/>
      <c r="K3" s="37"/>
      <c r="L3" s="59"/>
      <c r="M3" s="37"/>
      <c r="N3" s="37"/>
      <c r="O3" s="37"/>
    </row>
    <row r="4" spans="1:15" ht="12.75" customHeight="1" x14ac:dyDescent="0.25">
      <c r="A4" s="38"/>
      <c r="B4" s="38" t="s">
        <v>1</v>
      </c>
      <c r="C4" s="38"/>
      <c r="D4" s="38" t="s">
        <v>2</v>
      </c>
      <c r="E4" s="38" t="s">
        <v>8</v>
      </c>
      <c r="F4" s="38" t="s">
        <v>13</v>
      </c>
      <c r="G4" s="38"/>
      <c r="H4" s="60"/>
      <c r="I4" s="38" t="s">
        <v>3</v>
      </c>
      <c r="J4" s="38" t="s">
        <v>15</v>
      </c>
      <c r="K4" s="38" t="s">
        <v>14</v>
      </c>
      <c r="L4" s="60"/>
      <c r="M4" s="38" t="s">
        <v>26</v>
      </c>
      <c r="N4" s="38" t="s">
        <v>29</v>
      </c>
      <c r="O4" s="38"/>
    </row>
    <row r="5" spans="1:15" ht="12" customHeight="1" x14ac:dyDescent="0.25">
      <c r="A5" s="38" t="s">
        <v>0</v>
      </c>
      <c r="B5" s="38" t="s">
        <v>5</v>
      </c>
      <c r="C5" s="38" t="s">
        <v>22</v>
      </c>
      <c r="D5" s="38" t="s">
        <v>7</v>
      </c>
      <c r="E5" s="38" t="s">
        <v>9</v>
      </c>
      <c r="F5" s="38" t="s">
        <v>23</v>
      </c>
      <c r="G5" s="38" t="s">
        <v>2</v>
      </c>
      <c r="H5" s="60"/>
      <c r="I5" s="38" t="s">
        <v>2</v>
      </c>
      <c r="J5" s="38" t="s">
        <v>16</v>
      </c>
      <c r="K5" s="38" t="s">
        <v>18</v>
      </c>
      <c r="L5" s="60"/>
      <c r="M5" s="38" t="s">
        <v>27</v>
      </c>
      <c r="N5" s="38" t="s">
        <v>30</v>
      </c>
      <c r="O5" s="38" t="s">
        <v>32</v>
      </c>
    </row>
    <row r="6" spans="1:15" ht="11.25" customHeight="1" x14ac:dyDescent="0.25">
      <c r="A6" s="38"/>
      <c r="B6" s="54"/>
      <c r="C6" s="38"/>
      <c r="D6" s="38"/>
      <c r="E6" s="38" t="s">
        <v>10</v>
      </c>
      <c r="F6" s="38" t="s">
        <v>12</v>
      </c>
      <c r="G6" s="38" t="s">
        <v>13</v>
      </c>
      <c r="H6" s="60"/>
      <c r="I6" s="38" t="s">
        <v>14</v>
      </c>
      <c r="J6" s="38" t="s">
        <v>17</v>
      </c>
      <c r="K6" s="38" t="s">
        <v>24</v>
      </c>
      <c r="L6" s="60"/>
      <c r="M6" s="38" t="s">
        <v>28</v>
      </c>
      <c r="N6" s="38" t="s">
        <v>31</v>
      </c>
      <c r="O6" s="38" t="s">
        <v>33</v>
      </c>
    </row>
    <row r="7" spans="1:15" ht="12.75" customHeight="1" thickBot="1" x14ac:dyDescent="0.3">
      <c r="A7" s="71"/>
      <c r="B7" s="73"/>
      <c r="C7" s="71"/>
      <c r="D7" s="71"/>
      <c r="E7" s="71" t="s">
        <v>2</v>
      </c>
      <c r="F7" s="71"/>
      <c r="G7" s="71"/>
      <c r="H7" s="72"/>
      <c r="I7" s="71"/>
      <c r="J7" s="71"/>
      <c r="K7" s="71" t="s">
        <v>25</v>
      </c>
      <c r="L7" s="72"/>
      <c r="M7" s="71"/>
      <c r="N7" s="71"/>
      <c r="O7" s="71"/>
    </row>
    <row r="8" spans="1:15" ht="19.5" customHeight="1" thickTop="1" x14ac:dyDescent="0.25">
      <c r="A8" s="23">
        <v>117</v>
      </c>
      <c r="B8" s="23"/>
      <c r="C8" s="46"/>
      <c r="D8" s="94"/>
      <c r="E8" s="94"/>
      <c r="F8" s="94"/>
      <c r="G8" s="94">
        <f>E8*F8</f>
        <v>0</v>
      </c>
      <c r="H8" s="70"/>
      <c r="I8" s="99">
        <f t="shared" ref="I8:I26" si="0">(D8*G8)/1000</f>
        <v>0</v>
      </c>
      <c r="J8" s="94"/>
      <c r="K8" s="101">
        <f t="shared" ref="K8:K26" si="1">I8*J8</f>
        <v>0</v>
      </c>
      <c r="L8" s="118"/>
      <c r="M8" s="99">
        <f>'Present  7'!I8-'Proposed  7'!I8</f>
        <v>0</v>
      </c>
      <c r="N8" s="101">
        <f>'Present  7'!K8-'Proposed  7'!K8</f>
        <v>0</v>
      </c>
      <c r="O8" s="69">
        <f>IF(K8=0,0,N8*Costs!J14)</f>
        <v>0</v>
      </c>
    </row>
    <row r="9" spans="1:15" ht="19.5" customHeight="1" x14ac:dyDescent="0.25">
      <c r="A9" s="45">
        <v>118</v>
      </c>
      <c r="B9" s="45"/>
      <c r="C9" s="46"/>
      <c r="D9" s="94"/>
      <c r="E9" s="94"/>
      <c r="F9" s="94"/>
      <c r="G9" s="94">
        <f t="shared" ref="G9:G26" si="2">E9*F9</f>
        <v>0</v>
      </c>
      <c r="H9" s="70"/>
      <c r="I9" s="99">
        <f t="shared" si="0"/>
        <v>0</v>
      </c>
      <c r="J9" s="94"/>
      <c r="K9" s="101">
        <f t="shared" si="1"/>
        <v>0</v>
      </c>
      <c r="L9" s="118"/>
      <c r="M9" s="99">
        <f>'Present  7'!I9-'Proposed  7'!I9</f>
        <v>0</v>
      </c>
      <c r="N9" s="101">
        <f>'Present  7'!K9-'Proposed  7'!K9</f>
        <v>0</v>
      </c>
      <c r="O9" s="69">
        <f>IF(K9=0,0,N9*Costs!J14)</f>
        <v>0</v>
      </c>
    </row>
    <row r="10" spans="1:15" ht="19.5" customHeight="1" x14ac:dyDescent="0.25">
      <c r="A10" s="23">
        <v>119</v>
      </c>
      <c r="B10" s="45"/>
      <c r="C10" s="46"/>
      <c r="D10" s="94"/>
      <c r="E10" s="94"/>
      <c r="F10" s="94"/>
      <c r="G10" s="94">
        <f t="shared" si="2"/>
        <v>0</v>
      </c>
      <c r="H10" s="70"/>
      <c r="I10" s="99">
        <f t="shared" si="0"/>
        <v>0</v>
      </c>
      <c r="J10" s="94"/>
      <c r="K10" s="101">
        <f t="shared" si="1"/>
        <v>0</v>
      </c>
      <c r="L10" s="118"/>
      <c r="M10" s="99">
        <f>'Present  7'!I10-'Proposed  7'!I10</f>
        <v>0</v>
      </c>
      <c r="N10" s="101">
        <f>'Present  7'!K10-'Proposed  7'!K10</f>
        <v>0</v>
      </c>
      <c r="O10" s="69">
        <f>IF(K10=0,0,N10*Costs!J14)</f>
        <v>0</v>
      </c>
    </row>
    <row r="11" spans="1:15" ht="19.5" customHeight="1" x14ac:dyDescent="0.25">
      <c r="A11" s="45">
        <v>120</v>
      </c>
      <c r="B11" s="45"/>
      <c r="C11" s="46"/>
      <c r="D11" s="94"/>
      <c r="E11" s="94"/>
      <c r="F11" s="94"/>
      <c r="G11" s="94">
        <f t="shared" si="2"/>
        <v>0</v>
      </c>
      <c r="H11" s="70"/>
      <c r="I11" s="99">
        <f t="shared" si="0"/>
        <v>0</v>
      </c>
      <c r="J11" s="94"/>
      <c r="K11" s="101">
        <f t="shared" si="1"/>
        <v>0</v>
      </c>
      <c r="L11" s="118"/>
      <c r="M11" s="99">
        <f>'Present  7'!I11-'Proposed  7'!I11</f>
        <v>0</v>
      </c>
      <c r="N11" s="101">
        <f>'Present  7'!K11-'Proposed  7'!K11</f>
        <v>0</v>
      </c>
      <c r="O11" s="69">
        <f>IF(K11=0,0,N11*Costs!J14)</f>
        <v>0</v>
      </c>
    </row>
    <row r="12" spans="1:15" ht="19.5" customHeight="1" x14ac:dyDescent="0.25">
      <c r="A12" s="23">
        <v>121</v>
      </c>
      <c r="B12" s="45"/>
      <c r="C12" s="46"/>
      <c r="D12" s="94"/>
      <c r="E12" s="94"/>
      <c r="F12" s="94"/>
      <c r="G12" s="94">
        <f t="shared" si="2"/>
        <v>0</v>
      </c>
      <c r="H12" s="70"/>
      <c r="I12" s="99">
        <f t="shared" si="0"/>
        <v>0</v>
      </c>
      <c r="J12" s="94"/>
      <c r="K12" s="101">
        <f t="shared" si="1"/>
        <v>0</v>
      </c>
      <c r="L12" s="118"/>
      <c r="M12" s="99">
        <f>'Present  7'!I12-'Proposed  7'!I12</f>
        <v>0</v>
      </c>
      <c r="N12" s="101">
        <f>'Present  7'!K12-'Proposed  7'!K12</f>
        <v>0</v>
      </c>
      <c r="O12" s="69">
        <f>IF(K12=0,0,N12*Costs!J14)</f>
        <v>0</v>
      </c>
    </row>
    <row r="13" spans="1:15" ht="19.5" customHeight="1" x14ac:dyDescent="0.25">
      <c r="A13" s="45">
        <v>122</v>
      </c>
      <c r="B13" s="45"/>
      <c r="C13" s="46"/>
      <c r="D13" s="94"/>
      <c r="E13" s="94"/>
      <c r="F13" s="94"/>
      <c r="G13" s="94">
        <f t="shared" si="2"/>
        <v>0</v>
      </c>
      <c r="H13" s="70"/>
      <c r="I13" s="99">
        <f t="shared" si="0"/>
        <v>0</v>
      </c>
      <c r="J13" s="94"/>
      <c r="K13" s="101">
        <f t="shared" si="1"/>
        <v>0</v>
      </c>
      <c r="L13" s="118"/>
      <c r="M13" s="99">
        <f>'Present  7'!I13-'Proposed  7'!I13</f>
        <v>0</v>
      </c>
      <c r="N13" s="101">
        <f>'Present  7'!K13-'Proposed  7'!K13</f>
        <v>0</v>
      </c>
      <c r="O13" s="69">
        <f>IF(K13=0,0,N13*Costs!J14)</f>
        <v>0</v>
      </c>
    </row>
    <row r="14" spans="1:15" ht="19.5" customHeight="1" x14ac:dyDescent="0.25">
      <c r="A14" s="23">
        <v>123</v>
      </c>
      <c r="B14" s="45"/>
      <c r="C14" s="46"/>
      <c r="D14" s="94"/>
      <c r="E14" s="94"/>
      <c r="F14" s="94"/>
      <c r="G14" s="94">
        <f t="shared" si="2"/>
        <v>0</v>
      </c>
      <c r="H14" s="70"/>
      <c r="I14" s="99">
        <f t="shared" si="0"/>
        <v>0</v>
      </c>
      <c r="J14" s="94"/>
      <c r="K14" s="101">
        <f t="shared" si="1"/>
        <v>0</v>
      </c>
      <c r="L14" s="118"/>
      <c r="M14" s="99">
        <f>'Present  7'!I14-'Proposed  7'!I14</f>
        <v>0</v>
      </c>
      <c r="N14" s="101">
        <f>'Present  7'!K14-'Proposed  7'!K14</f>
        <v>0</v>
      </c>
      <c r="O14" s="69">
        <f>IF(K14=0,0,N14*Costs!J14)</f>
        <v>0</v>
      </c>
    </row>
    <row r="15" spans="1:15" ht="19.5" customHeight="1" x14ac:dyDescent="0.25">
      <c r="A15" s="45">
        <v>124</v>
      </c>
      <c r="B15" s="45"/>
      <c r="C15" s="46"/>
      <c r="D15" s="94"/>
      <c r="E15" s="94"/>
      <c r="F15" s="94"/>
      <c r="G15" s="94">
        <f t="shared" si="2"/>
        <v>0</v>
      </c>
      <c r="H15" s="70"/>
      <c r="I15" s="99">
        <f t="shared" si="0"/>
        <v>0</v>
      </c>
      <c r="J15" s="94"/>
      <c r="K15" s="101">
        <f t="shared" si="1"/>
        <v>0</v>
      </c>
      <c r="L15" s="118"/>
      <c r="M15" s="99">
        <f>'Present  7'!I15-'Proposed  7'!I15</f>
        <v>0</v>
      </c>
      <c r="N15" s="101">
        <f>'Present  7'!K15-'Proposed  7'!K15</f>
        <v>0</v>
      </c>
      <c r="O15" s="69">
        <f>IF(K15=0,0,N15*Costs!J14)</f>
        <v>0</v>
      </c>
    </row>
    <row r="16" spans="1:15" ht="19.5" customHeight="1" x14ac:dyDescent="0.25">
      <c r="A16" s="23">
        <v>125</v>
      </c>
      <c r="B16" s="45"/>
      <c r="C16" s="46"/>
      <c r="D16" s="94"/>
      <c r="E16" s="94"/>
      <c r="F16" s="94"/>
      <c r="G16" s="94">
        <f t="shared" si="2"/>
        <v>0</v>
      </c>
      <c r="H16" s="70"/>
      <c r="I16" s="99">
        <f t="shared" si="0"/>
        <v>0</v>
      </c>
      <c r="J16" s="94"/>
      <c r="K16" s="101">
        <f t="shared" si="1"/>
        <v>0</v>
      </c>
      <c r="L16" s="118"/>
      <c r="M16" s="99">
        <f>'Present  7'!I16-'Proposed  7'!I16</f>
        <v>0</v>
      </c>
      <c r="N16" s="101">
        <f>'Present  7'!K16-'Proposed  7'!K16</f>
        <v>0</v>
      </c>
      <c r="O16" s="69">
        <f>IF(K16=0,0,N16*Costs!J14)</f>
        <v>0</v>
      </c>
    </row>
    <row r="17" spans="1:15" ht="19.5" customHeight="1" x14ac:dyDescent="0.25">
      <c r="A17" s="45">
        <v>126</v>
      </c>
      <c r="B17" s="45"/>
      <c r="C17" s="46"/>
      <c r="D17" s="94"/>
      <c r="E17" s="94"/>
      <c r="F17" s="94"/>
      <c r="G17" s="94">
        <f t="shared" si="2"/>
        <v>0</v>
      </c>
      <c r="H17" s="70"/>
      <c r="I17" s="99">
        <f t="shared" si="0"/>
        <v>0</v>
      </c>
      <c r="J17" s="94"/>
      <c r="K17" s="101">
        <f t="shared" si="1"/>
        <v>0</v>
      </c>
      <c r="L17" s="118"/>
      <c r="M17" s="99">
        <f>'Present  7'!I17-'Proposed  7'!I17</f>
        <v>0</v>
      </c>
      <c r="N17" s="101">
        <f>'Present  7'!K17-'Proposed  7'!K17</f>
        <v>0</v>
      </c>
      <c r="O17" s="69">
        <f>IF(K17=0,0,N17*Costs!J14)</f>
        <v>0</v>
      </c>
    </row>
    <row r="18" spans="1:15" ht="19.5" customHeight="1" x14ac:dyDescent="0.25">
      <c r="A18" s="23">
        <v>127</v>
      </c>
      <c r="B18" s="45"/>
      <c r="C18" s="46"/>
      <c r="D18" s="94"/>
      <c r="E18" s="94"/>
      <c r="F18" s="94"/>
      <c r="G18" s="94">
        <f t="shared" si="2"/>
        <v>0</v>
      </c>
      <c r="H18" s="70"/>
      <c r="I18" s="99">
        <f t="shared" si="0"/>
        <v>0</v>
      </c>
      <c r="J18" s="94"/>
      <c r="K18" s="101">
        <f t="shared" si="1"/>
        <v>0</v>
      </c>
      <c r="L18" s="118"/>
      <c r="M18" s="99">
        <f>'Present  7'!I18-'Proposed  7'!I18</f>
        <v>0</v>
      </c>
      <c r="N18" s="101">
        <f>'Present  7'!K18-'Proposed  7'!K18</f>
        <v>0</v>
      </c>
      <c r="O18" s="69">
        <f>IF(K18=0,0,N18*Costs!J14)</f>
        <v>0</v>
      </c>
    </row>
    <row r="19" spans="1:15" ht="19.5" customHeight="1" x14ac:dyDescent="0.25">
      <c r="A19" s="45">
        <v>128</v>
      </c>
      <c r="B19" s="45"/>
      <c r="C19" s="46"/>
      <c r="D19" s="94"/>
      <c r="E19" s="94"/>
      <c r="F19" s="94"/>
      <c r="G19" s="94">
        <f t="shared" si="2"/>
        <v>0</v>
      </c>
      <c r="H19" s="70"/>
      <c r="I19" s="99">
        <f t="shared" si="0"/>
        <v>0</v>
      </c>
      <c r="J19" s="94"/>
      <c r="K19" s="101">
        <f t="shared" si="1"/>
        <v>0</v>
      </c>
      <c r="L19" s="118"/>
      <c r="M19" s="99">
        <f>'Present  7'!I19-'Proposed  7'!I19</f>
        <v>0</v>
      </c>
      <c r="N19" s="101">
        <f>'Present  7'!K19-'Proposed  7'!K19</f>
        <v>0</v>
      </c>
      <c r="O19" s="69">
        <f>IF(K19=0,0,N19*Costs!J14)</f>
        <v>0</v>
      </c>
    </row>
    <row r="20" spans="1:15" ht="19.5" customHeight="1" x14ac:dyDescent="0.25">
      <c r="A20" s="23">
        <v>129</v>
      </c>
      <c r="B20" s="45"/>
      <c r="C20" s="46"/>
      <c r="D20" s="94"/>
      <c r="E20" s="94"/>
      <c r="F20" s="94"/>
      <c r="G20" s="94">
        <f t="shared" si="2"/>
        <v>0</v>
      </c>
      <c r="H20" s="70"/>
      <c r="I20" s="99">
        <f t="shared" si="0"/>
        <v>0</v>
      </c>
      <c r="J20" s="94"/>
      <c r="K20" s="101">
        <f t="shared" si="1"/>
        <v>0</v>
      </c>
      <c r="L20" s="118"/>
      <c r="M20" s="99">
        <f>'Present  7'!I20-'Proposed  7'!I20</f>
        <v>0</v>
      </c>
      <c r="N20" s="101">
        <f>'Present  7'!K20-'Proposed  7'!K20</f>
        <v>0</v>
      </c>
      <c r="O20" s="69">
        <f>IF(K20=0,0,N20*Costs!J14)</f>
        <v>0</v>
      </c>
    </row>
    <row r="21" spans="1:15" ht="19.5" customHeight="1" x14ac:dyDescent="0.25">
      <c r="A21" s="45">
        <v>130</v>
      </c>
      <c r="B21" s="45"/>
      <c r="C21" s="46"/>
      <c r="D21" s="94"/>
      <c r="E21" s="94"/>
      <c r="F21" s="94"/>
      <c r="G21" s="94">
        <f t="shared" si="2"/>
        <v>0</v>
      </c>
      <c r="H21" s="70"/>
      <c r="I21" s="99">
        <f t="shared" si="0"/>
        <v>0</v>
      </c>
      <c r="J21" s="94"/>
      <c r="K21" s="101">
        <f t="shared" si="1"/>
        <v>0</v>
      </c>
      <c r="L21" s="118"/>
      <c r="M21" s="99">
        <f>'Present  7'!I21-'Proposed  7'!I21</f>
        <v>0</v>
      </c>
      <c r="N21" s="101">
        <f>'Present  7'!K21-'Proposed  7'!K21</f>
        <v>0</v>
      </c>
      <c r="O21" s="69">
        <f>IF(K21=0,0,N21*Costs!J14)</f>
        <v>0</v>
      </c>
    </row>
    <row r="22" spans="1:15" ht="19.5" customHeight="1" x14ac:dyDescent="0.25">
      <c r="A22" s="23">
        <v>131</v>
      </c>
      <c r="B22" s="45"/>
      <c r="C22" s="46"/>
      <c r="D22" s="94"/>
      <c r="E22" s="94"/>
      <c r="F22" s="94"/>
      <c r="G22" s="94">
        <f t="shared" si="2"/>
        <v>0</v>
      </c>
      <c r="H22" s="70"/>
      <c r="I22" s="99">
        <f t="shared" si="0"/>
        <v>0</v>
      </c>
      <c r="J22" s="94"/>
      <c r="K22" s="101">
        <f t="shared" si="1"/>
        <v>0</v>
      </c>
      <c r="L22" s="118"/>
      <c r="M22" s="99">
        <f>'Present  7'!I22-'Proposed  7'!I22</f>
        <v>0</v>
      </c>
      <c r="N22" s="101">
        <f>'Present  7'!K22-'Proposed  7'!K22</f>
        <v>0</v>
      </c>
      <c r="O22" s="69">
        <f>IF(K22=0,0,N22*Costs!J14)</f>
        <v>0</v>
      </c>
    </row>
    <row r="23" spans="1:15" ht="19.5" customHeight="1" x14ac:dyDescent="0.25">
      <c r="A23" s="45">
        <v>132</v>
      </c>
      <c r="B23" s="45"/>
      <c r="C23" s="46"/>
      <c r="D23" s="94"/>
      <c r="E23" s="94"/>
      <c r="F23" s="94"/>
      <c r="G23" s="94">
        <f t="shared" si="2"/>
        <v>0</v>
      </c>
      <c r="H23" s="70"/>
      <c r="I23" s="99">
        <f t="shared" si="0"/>
        <v>0</v>
      </c>
      <c r="J23" s="94"/>
      <c r="K23" s="101">
        <f t="shared" si="1"/>
        <v>0</v>
      </c>
      <c r="L23" s="118"/>
      <c r="M23" s="99">
        <f>'Present  7'!I23-'Proposed  7'!I23</f>
        <v>0</v>
      </c>
      <c r="N23" s="101">
        <f>'Present  7'!K23-'Proposed  7'!K23</f>
        <v>0</v>
      </c>
      <c r="O23" s="69">
        <f>IF(K23=0,0,N23*Costs!J14)</f>
        <v>0</v>
      </c>
    </row>
    <row r="24" spans="1:15" ht="19.5" customHeight="1" x14ac:dyDescent="0.25">
      <c r="A24" s="23">
        <v>133</v>
      </c>
      <c r="B24" s="45"/>
      <c r="C24" s="46"/>
      <c r="D24" s="94"/>
      <c r="E24" s="94"/>
      <c r="F24" s="94"/>
      <c r="G24" s="94">
        <f t="shared" si="2"/>
        <v>0</v>
      </c>
      <c r="H24" s="70"/>
      <c r="I24" s="99">
        <f t="shared" si="0"/>
        <v>0</v>
      </c>
      <c r="J24" s="94"/>
      <c r="K24" s="101">
        <f t="shared" si="1"/>
        <v>0</v>
      </c>
      <c r="L24" s="118"/>
      <c r="M24" s="99">
        <f>'Present  7'!I24-'Proposed  7'!I24</f>
        <v>0</v>
      </c>
      <c r="N24" s="101">
        <f>'Present  7'!K24-'Proposed  7'!K24</f>
        <v>0</v>
      </c>
      <c r="O24" s="69">
        <f>IF(K24=0,0,N24*Costs!J14)</f>
        <v>0</v>
      </c>
    </row>
    <row r="25" spans="1:15" ht="19.5" customHeight="1" x14ac:dyDescent="0.25">
      <c r="A25" s="45">
        <v>134</v>
      </c>
      <c r="B25" s="45"/>
      <c r="C25" s="46"/>
      <c r="D25" s="94"/>
      <c r="E25" s="94"/>
      <c r="F25" s="94"/>
      <c r="G25" s="94">
        <f t="shared" si="2"/>
        <v>0</v>
      </c>
      <c r="H25" s="70"/>
      <c r="I25" s="99">
        <f t="shared" si="0"/>
        <v>0</v>
      </c>
      <c r="J25" s="94"/>
      <c r="K25" s="101">
        <f t="shared" si="1"/>
        <v>0</v>
      </c>
      <c r="L25" s="118"/>
      <c r="M25" s="99">
        <f>'Present  7'!I25-'Proposed  7'!I25</f>
        <v>0</v>
      </c>
      <c r="N25" s="101">
        <f>'Present  7'!K25-'Proposed  7'!K25</f>
        <v>0</v>
      </c>
      <c r="O25" s="69">
        <f>IF(K25=0,0,N25*Costs!J14)</f>
        <v>0</v>
      </c>
    </row>
    <row r="26" spans="1:15" ht="19.5" customHeight="1" x14ac:dyDescent="0.25">
      <c r="A26" s="23">
        <v>135</v>
      </c>
      <c r="B26" s="23"/>
      <c r="C26" s="46"/>
      <c r="D26" s="94"/>
      <c r="E26" s="94"/>
      <c r="F26" s="94"/>
      <c r="G26" s="94">
        <f t="shared" si="2"/>
        <v>0</v>
      </c>
      <c r="H26" s="70"/>
      <c r="I26" s="99">
        <f t="shared" si="0"/>
        <v>0</v>
      </c>
      <c r="J26" s="94"/>
      <c r="K26" s="101">
        <f t="shared" si="1"/>
        <v>0</v>
      </c>
      <c r="L26" s="118"/>
      <c r="M26" s="99">
        <f>'Present  7'!I26-'Proposed  7'!I26</f>
        <v>0</v>
      </c>
      <c r="N26" s="101">
        <f>'Present  7'!K26-'Proposed  7'!K26</f>
        <v>0</v>
      </c>
      <c r="O26" s="69">
        <f>IF(K26=0,0,N26*Costs!J14)</f>
        <v>0</v>
      </c>
    </row>
    <row r="27" spans="1:15" ht="19.5" customHeight="1" x14ac:dyDescent="0.3">
      <c r="A27" s="32" t="s">
        <v>115</v>
      </c>
      <c r="B27" s="170"/>
      <c r="C27" s="33"/>
      <c r="D27" s="98">
        <f>SUM(D8:D26)</f>
        <v>0</v>
      </c>
      <c r="E27" s="102"/>
      <c r="F27" s="103"/>
      <c r="G27" s="103"/>
      <c r="H27" s="61"/>
      <c r="I27" s="100">
        <f>SUM(I8:I26)</f>
        <v>0</v>
      </c>
      <c r="J27" s="105"/>
      <c r="K27" s="98">
        <f>SUM(K8:K26)</f>
        <v>0</v>
      </c>
      <c r="L27" s="105"/>
      <c r="M27" s="109">
        <f>SUM(M8:M26)</f>
        <v>0</v>
      </c>
      <c r="N27" s="98">
        <f>SUM(N8:N26)</f>
        <v>0</v>
      </c>
      <c r="O27" s="31">
        <f>SUM(O8:O26)</f>
        <v>0</v>
      </c>
    </row>
    <row r="28" spans="1:15" ht="19.5" customHeight="1" x14ac:dyDescent="0.25">
      <c r="A28" s="223"/>
      <c r="B28" s="224"/>
      <c r="C28" s="224"/>
      <c r="D28" s="225"/>
      <c r="E28" s="223"/>
      <c r="F28" s="224"/>
      <c r="G28" s="225"/>
      <c r="H28" s="58"/>
      <c r="I28" s="104"/>
      <c r="J28" s="106"/>
      <c r="K28" s="106"/>
      <c r="L28" s="119"/>
      <c r="M28" s="104"/>
      <c r="N28" s="106"/>
      <c r="O28" s="30"/>
    </row>
  </sheetData>
  <mergeCells count="6">
    <mergeCell ref="I1:J1"/>
    <mergeCell ref="K1:O1"/>
    <mergeCell ref="A28:D28"/>
    <mergeCell ref="E28:G28"/>
    <mergeCell ref="A1:C1"/>
    <mergeCell ref="D1:H1"/>
  </mergeCells>
  <phoneticPr fontId="0" type="noConversion"/>
  <pageMargins left="0.75" right="0.75" top="1" bottom="0.25" header="0.5" footer="0"/>
  <pageSetup scale="97" orientation="landscape" r:id="rId1"/>
  <headerFooter alignWithMargins="0">
    <oddHeader>&amp;R&amp;D</oddHead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K30"/>
  <sheetViews>
    <sheetView zoomScaleNormal="100" zoomScaleSheetLayoutView="100" workbookViewId="0">
      <pane ySplit="7" topLeftCell="A8" activePane="bottomLeft" state="frozen"/>
      <selection activeCell="K1" sqref="K1"/>
      <selection pane="bottomLeft" activeCell="B2" sqref="B2:B26"/>
    </sheetView>
  </sheetViews>
  <sheetFormatPr defaultRowHeight="13.2" x14ac:dyDescent="0.25"/>
  <cols>
    <col min="1" max="1" width="5.33203125" customWidth="1"/>
    <col min="2" max="2" width="17.33203125" customWidth="1"/>
    <col min="3" max="3" width="35.33203125" customWidth="1"/>
    <col min="4" max="4" width="10.44140625" customWidth="1"/>
    <col min="5" max="5" width="7.5546875" customWidth="1"/>
    <col min="6" max="6" width="9" customWidth="1"/>
    <col min="8" max="8" width="1.109375" customWidth="1"/>
    <col min="9" max="9" width="10.6640625" customWidth="1"/>
    <col min="10" max="10" width="10" customWidth="1"/>
    <col min="11" max="11" width="8.88671875" customWidth="1"/>
  </cols>
  <sheetData>
    <row r="1" spans="1:11" ht="26.25" customHeight="1" x14ac:dyDescent="0.3">
      <c r="A1" s="205" t="s">
        <v>75</v>
      </c>
      <c r="B1" s="207"/>
      <c r="C1" s="190" t="str">
        <f>'Present  (Page 1)'!$C$1</f>
        <v>Sample Company</v>
      </c>
      <c r="D1" s="135" t="s">
        <v>74</v>
      </c>
      <c r="E1" s="219" t="str">
        <f>'Present  (Page 1)'!E1:K1</f>
        <v>Your Street, Your Town</v>
      </c>
      <c r="F1" s="219"/>
      <c r="G1" s="219"/>
      <c r="H1" s="219"/>
      <c r="I1" s="219"/>
      <c r="J1" s="219"/>
      <c r="K1" s="220"/>
    </row>
    <row r="2" spans="1:11" ht="15" customHeight="1" x14ac:dyDescent="0.3">
      <c r="A2" s="49"/>
      <c r="B2" s="50"/>
      <c r="C2" s="176"/>
      <c r="D2" s="176" t="s">
        <v>4</v>
      </c>
      <c r="E2" s="177"/>
      <c r="F2" s="177"/>
      <c r="G2" s="178"/>
      <c r="H2" s="179"/>
      <c r="I2" s="180"/>
      <c r="J2" s="181" t="s">
        <v>71</v>
      </c>
      <c r="K2" s="182"/>
    </row>
    <row r="3" spans="1:11" ht="7.5" customHeight="1" x14ac:dyDescent="0.25">
      <c r="A3" s="51"/>
      <c r="B3" s="51"/>
      <c r="C3" s="52"/>
      <c r="D3" s="52"/>
      <c r="E3" s="52"/>
      <c r="F3" s="52"/>
      <c r="G3" s="52"/>
      <c r="H3" s="53"/>
      <c r="I3" s="52"/>
      <c r="J3" s="52"/>
      <c r="K3" s="52"/>
    </row>
    <row r="4" spans="1:11" ht="12.75" customHeight="1" x14ac:dyDescent="0.25">
      <c r="A4" s="54"/>
      <c r="B4" s="38" t="s">
        <v>1</v>
      </c>
      <c r="C4" s="55"/>
      <c r="D4" s="38" t="s">
        <v>2</v>
      </c>
      <c r="E4" s="38" t="s">
        <v>8</v>
      </c>
      <c r="F4" s="55"/>
      <c r="G4" s="55"/>
      <c r="H4" s="53"/>
      <c r="I4" s="38" t="s">
        <v>3</v>
      </c>
      <c r="J4" s="38" t="s">
        <v>15</v>
      </c>
      <c r="K4" s="38" t="s">
        <v>14</v>
      </c>
    </row>
    <row r="5" spans="1:11" ht="12" customHeight="1" x14ac:dyDescent="0.25">
      <c r="A5" s="38" t="s">
        <v>0</v>
      </c>
      <c r="B5" s="38" t="s">
        <v>5</v>
      </c>
      <c r="C5" s="38" t="s">
        <v>6</v>
      </c>
      <c r="D5" s="38" t="s">
        <v>7</v>
      </c>
      <c r="E5" s="38" t="s">
        <v>9</v>
      </c>
      <c r="F5" s="38" t="s">
        <v>11</v>
      </c>
      <c r="G5" s="38" t="s">
        <v>2</v>
      </c>
      <c r="H5" s="53"/>
      <c r="I5" s="38" t="s">
        <v>2</v>
      </c>
      <c r="J5" s="38" t="s">
        <v>16</v>
      </c>
      <c r="K5" s="38" t="s">
        <v>18</v>
      </c>
    </row>
    <row r="6" spans="1:11" ht="11.25" customHeight="1" x14ac:dyDescent="0.25">
      <c r="A6" s="54"/>
      <c r="B6" s="54"/>
      <c r="C6" s="55"/>
      <c r="D6" s="55"/>
      <c r="E6" s="38" t="s">
        <v>10</v>
      </c>
      <c r="F6" s="38" t="s">
        <v>12</v>
      </c>
      <c r="G6" s="38" t="s">
        <v>13</v>
      </c>
      <c r="H6" s="53"/>
      <c r="I6" s="38" t="s">
        <v>14</v>
      </c>
      <c r="J6" s="38" t="s">
        <v>17</v>
      </c>
      <c r="K6" s="38" t="s">
        <v>17</v>
      </c>
    </row>
    <row r="7" spans="1:11" ht="12.75" customHeight="1" thickBot="1" x14ac:dyDescent="0.3">
      <c r="A7" s="73"/>
      <c r="B7" s="73"/>
      <c r="C7" s="74"/>
      <c r="D7" s="74"/>
      <c r="E7" s="71" t="s">
        <v>2</v>
      </c>
      <c r="F7" s="74"/>
      <c r="G7" s="74"/>
      <c r="H7" s="75"/>
      <c r="I7" s="74"/>
      <c r="J7" s="74"/>
      <c r="K7" s="74"/>
    </row>
    <row r="8" spans="1:11" ht="19.5" customHeight="1" thickTop="1" x14ac:dyDescent="0.25">
      <c r="A8" s="56">
        <v>136</v>
      </c>
      <c r="B8" s="47"/>
      <c r="C8" s="46"/>
      <c r="D8" s="94"/>
      <c r="E8" s="94"/>
      <c r="F8" s="94"/>
      <c r="G8" s="94">
        <f t="shared" ref="G8:G26" si="0">E8*F8</f>
        <v>0</v>
      </c>
      <c r="H8" s="48"/>
      <c r="I8" s="99">
        <f>(D8*G8)/1000</f>
        <v>0</v>
      </c>
      <c r="J8" s="94"/>
      <c r="K8" s="101">
        <f t="shared" ref="K8:K18" si="1">I8*J8</f>
        <v>0</v>
      </c>
    </row>
    <row r="9" spans="1:11" ht="19.5" customHeight="1" x14ac:dyDescent="0.25">
      <c r="A9" s="56">
        <v>137</v>
      </c>
      <c r="B9" s="26"/>
      <c r="C9" s="26"/>
      <c r="D9" s="95"/>
      <c r="E9" s="95"/>
      <c r="F9" s="95"/>
      <c r="G9" s="94">
        <f t="shared" si="0"/>
        <v>0</v>
      </c>
      <c r="H9" s="25"/>
      <c r="I9" s="99">
        <f t="shared" ref="I9:I18" si="2">(D9*G9)/1000</f>
        <v>0</v>
      </c>
      <c r="J9" s="94"/>
      <c r="K9" s="101">
        <f t="shared" si="1"/>
        <v>0</v>
      </c>
    </row>
    <row r="10" spans="1:11" ht="19.5" customHeight="1" x14ac:dyDescent="0.25">
      <c r="A10" s="56">
        <v>138</v>
      </c>
      <c r="B10" s="26"/>
      <c r="C10" s="26"/>
      <c r="D10" s="95"/>
      <c r="E10" s="95"/>
      <c r="F10" s="95"/>
      <c r="G10" s="94">
        <f t="shared" si="0"/>
        <v>0</v>
      </c>
      <c r="H10" s="25"/>
      <c r="I10" s="99">
        <f t="shared" si="2"/>
        <v>0</v>
      </c>
      <c r="J10" s="94"/>
      <c r="K10" s="101">
        <f t="shared" si="1"/>
        <v>0</v>
      </c>
    </row>
    <row r="11" spans="1:11" ht="19.5" customHeight="1" x14ac:dyDescent="0.25">
      <c r="A11" s="56">
        <v>139</v>
      </c>
      <c r="B11" s="26"/>
      <c r="C11" s="26"/>
      <c r="D11" s="95"/>
      <c r="E11" s="95"/>
      <c r="F11" s="95"/>
      <c r="G11" s="94">
        <f t="shared" si="0"/>
        <v>0</v>
      </c>
      <c r="H11" s="25"/>
      <c r="I11" s="99">
        <f t="shared" si="2"/>
        <v>0</v>
      </c>
      <c r="J11" s="94"/>
      <c r="K11" s="101">
        <f t="shared" si="1"/>
        <v>0</v>
      </c>
    </row>
    <row r="12" spans="1:11" ht="19.5" customHeight="1" x14ac:dyDescent="0.25">
      <c r="A12" s="56">
        <v>140</v>
      </c>
      <c r="B12" s="26"/>
      <c r="C12" s="26"/>
      <c r="D12" s="95"/>
      <c r="E12" s="95"/>
      <c r="F12" s="95"/>
      <c r="G12" s="94">
        <f t="shared" si="0"/>
        <v>0</v>
      </c>
      <c r="H12" s="25"/>
      <c r="I12" s="99">
        <f t="shared" si="2"/>
        <v>0</v>
      </c>
      <c r="J12" s="94"/>
      <c r="K12" s="101">
        <f t="shared" si="1"/>
        <v>0</v>
      </c>
    </row>
    <row r="13" spans="1:11" ht="19.5" customHeight="1" x14ac:dyDescent="0.25">
      <c r="A13" s="56">
        <v>141</v>
      </c>
      <c r="B13" s="26"/>
      <c r="C13" s="26"/>
      <c r="D13" s="95"/>
      <c r="E13" s="95"/>
      <c r="F13" s="95"/>
      <c r="G13" s="94">
        <f t="shared" si="0"/>
        <v>0</v>
      </c>
      <c r="H13" s="25"/>
      <c r="I13" s="99">
        <f>(D13*G13)/1000</f>
        <v>0</v>
      </c>
      <c r="J13" s="94"/>
      <c r="K13" s="101">
        <f t="shared" si="1"/>
        <v>0</v>
      </c>
    </row>
    <row r="14" spans="1:11" ht="19.5" customHeight="1" x14ac:dyDescent="0.25">
      <c r="A14" s="56">
        <v>142</v>
      </c>
      <c r="B14" s="26"/>
      <c r="C14" s="26"/>
      <c r="D14" s="95"/>
      <c r="E14" s="95"/>
      <c r="F14" s="95"/>
      <c r="G14" s="94">
        <f t="shared" si="0"/>
        <v>0</v>
      </c>
      <c r="H14" s="25"/>
      <c r="I14" s="99">
        <f t="shared" si="2"/>
        <v>0</v>
      </c>
      <c r="J14" s="94"/>
      <c r="K14" s="101">
        <f t="shared" si="1"/>
        <v>0</v>
      </c>
    </row>
    <row r="15" spans="1:11" ht="19.5" customHeight="1" x14ac:dyDescent="0.25">
      <c r="A15" s="56">
        <v>143</v>
      </c>
      <c r="B15" s="26"/>
      <c r="C15" s="26"/>
      <c r="D15" s="95"/>
      <c r="E15" s="95"/>
      <c r="F15" s="95"/>
      <c r="G15" s="94">
        <f t="shared" si="0"/>
        <v>0</v>
      </c>
      <c r="H15" s="25"/>
      <c r="I15" s="99">
        <f t="shared" si="2"/>
        <v>0</v>
      </c>
      <c r="J15" s="94"/>
      <c r="K15" s="101">
        <f t="shared" si="1"/>
        <v>0</v>
      </c>
    </row>
    <row r="16" spans="1:11" ht="19.5" customHeight="1" x14ac:dyDescent="0.25">
      <c r="A16" s="143">
        <v>144</v>
      </c>
      <c r="B16" s="144"/>
      <c r="C16" s="144"/>
      <c r="D16" s="140"/>
      <c r="E16" s="140"/>
      <c r="F16" s="140"/>
      <c r="G16" s="94">
        <f t="shared" si="0"/>
        <v>0</v>
      </c>
      <c r="H16" s="145"/>
      <c r="I16" s="146">
        <f t="shared" si="2"/>
        <v>0</v>
      </c>
      <c r="J16" s="147"/>
      <c r="K16" s="106">
        <f t="shared" si="1"/>
        <v>0</v>
      </c>
    </row>
    <row r="17" spans="1:11" ht="19.5" customHeight="1" x14ac:dyDescent="0.25">
      <c r="A17" s="87">
        <v>145</v>
      </c>
      <c r="B17" s="144"/>
      <c r="C17" s="144"/>
      <c r="D17" s="140"/>
      <c r="E17" s="140"/>
      <c r="F17" s="140"/>
      <c r="G17" s="94">
        <f t="shared" si="0"/>
        <v>0</v>
      </c>
      <c r="H17" s="145"/>
      <c r="I17" s="146">
        <f t="shared" si="2"/>
        <v>0</v>
      </c>
      <c r="J17" s="3"/>
      <c r="K17" s="106">
        <f t="shared" si="1"/>
        <v>0</v>
      </c>
    </row>
    <row r="18" spans="1:11" ht="19.5" customHeight="1" x14ac:dyDescent="0.25">
      <c r="A18" s="141">
        <v>146</v>
      </c>
      <c r="B18" s="142"/>
      <c r="C18" s="142"/>
      <c r="D18" s="140"/>
      <c r="E18" s="140"/>
      <c r="F18" s="140"/>
      <c r="G18" s="94">
        <f t="shared" si="0"/>
        <v>0</v>
      </c>
      <c r="H18" s="145"/>
      <c r="I18" s="139">
        <f t="shared" si="2"/>
        <v>0</v>
      </c>
      <c r="J18" s="3"/>
      <c r="K18" s="106">
        <f t="shared" si="1"/>
        <v>0</v>
      </c>
    </row>
    <row r="19" spans="1:11" ht="19.5" customHeight="1" x14ac:dyDescent="0.25">
      <c r="A19" s="56">
        <v>147</v>
      </c>
      <c r="B19" s="26"/>
      <c r="C19" s="26"/>
      <c r="D19" s="94"/>
      <c r="E19" s="94"/>
      <c r="F19" s="94"/>
      <c r="G19" s="94">
        <f t="shared" si="0"/>
        <v>0</v>
      </c>
      <c r="H19" s="48"/>
      <c r="I19" s="104">
        <f t="shared" ref="I19:I26" si="3">(D19*G19)/1000</f>
        <v>0</v>
      </c>
      <c r="J19" s="95"/>
      <c r="K19" s="101">
        <f t="shared" ref="K19:K26" si="4">I19*J19</f>
        <v>0</v>
      </c>
    </row>
    <row r="20" spans="1:11" ht="19.5" customHeight="1" x14ac:dyDescent="0.25">
      <c r="A20" s="141">
        <v>148</v>
      </c>
      <c r="B20" s="26"/>
      <c r="C20" s="26"/>
      <c r="D20" s="95"/>
      <c r="E20" s="95"/>
      <c r="F20" s="95"/>
      <c r="G20" s="94">
        <f t="shared" si="0"/>
        <v>0</v>
      </c>
      <c r="H20" s="25"/>
      <c r="I20" s="99">
        <f t="shared" si="3"/>
        <v>0</v>
      </c>
      <c r="J20" s="94"/>
      <c r="K20" s="101">
        <f t="shared" si="4"/>
        <v>0</v>
      </c>
    </row>
    <row r="21" spans="1:11" s="22" customFormat="1" ht="19.5" customHeight="1" x14ac:dyDescent="0.25">
      <c r="A21" s="56">
        <v>149</v>
      </c>
      <c r="B21" s="26"/>
      <c r="C21" s="26"/>
      <c r="D21" s="95"/>
      <c r="E21" s="95"/>
      <c r="F21" s="95"/>
      <c r="G21" s="94">
        <f t="shared" si="0"/>
        <v>0</v>
      </c>
      <c r="H21" s="25"/>
      <c r="I21" s="99">
        <f t="shared" si="3"/>
        <v>0</v>
      </c>
      <c r="J21" s="94"/>
      <c r="K21" s="101">
        <f t="shared" si="4"/>
        <v>0</v>
      </c>
    </row>
    <row r="22" spans="1:11" s="22" customFormat="1" ht="19.5" customHeight="1" x14ac:dyDescent="0.25">
      <c r="A22" s="141">
        <v>150</v>
      </c>
      <c r="B22" s="26"/>
      <c r="C22" s="26"/>
      <c r="D22" s="95"/>
      <c r="E22" s="95"/>
      <c r="F22" s="95"/>
      <c r="G22" s="94">
        <f t="shared" si="0"/>
        <v>0</v>
      </c>
      <c r="H22" s="25"/>
      <c r="I22" s="99">
        <f t="shared" si="3"/>
        <v>0</v>
      </c>
      <c r="J22" s="94"/>
      <c r="K22" s="101">
        <f t="shared" si="4"/>
        <v>0</v>
      </c>
    </row>
    <row r="23" spans="1:11" s="22" customFormat="1" ht="19.5" customHeight="1" x14ac:dyDescent="0.25">
      <c r="A23" s="56">
        <v>151</v>
      </c>
      <c r="B23" s="26"/>
      <c r="C23" s="26"/>
      <c r="D23" s="95"/>
      <c r="E23" s="95"/>
      <c r="F23" s="95"/>
      <c r="G23" s="94">
        <f t="shared" si="0"/>
        <v>0</v>
      </c>
      <c r="H23" s="25"/>
      <c r="I23" s="99">
        <f t="shared" si="3"/>
        <v>0</v>
      </c>
      <c r="J23" s="94"/>
      <c r="K23" s="101">
        <f t="shared" si="4"/>
        <v>0</v>
      </c>
    </row>
    <row r="24" spans="1:11" s="22" customFormat="1" ht="19.5" customHeight="1" x14ac:dyDescent="0.25">
      <c r="A24" s="141">
        <v>152</v>
      </c>
      <c r="B24" s="26"/>
      <c r="C24" s="26"/>
      <c r="D24" s="95"/>
      <c r="E24" s="95"/>
      <c r="F24" s="95"/>
      <c r="G24" s="94">
        <f t="shared" si="0"/>
        <v>0</v>
      </c>
      <c r="H24" s="25"/>
      <c r="I24" s="99">
        <f t="shared" si="3"/>
        <v>0</v>
      </c>
      <c r="J24" s="94"/>
      <c r="K24" s="101">
        <f t="shared" si="4"/>
        <v>0</v>
      </c>
    </row>
    <row r="25" spans="1:11" s="22" customFormat="1" ht="19.5" customHeight="1" x14ac:dyDescent="0.25">
      <c r="A25" s="56">
        <v>153</v>
      </c>
      <c r="B25" s="26"/>
      <c r="C25" s="26"/>
      <c r="D25" s="95"/>
      <c r="E25" s="95"/>
      <c r="F25" s="95"/>
      <c r="G25" s="94">
        <f t="shared" si="0"/>
        <v>0</v>
      </c>
      <c r="H25" s="25"/>
      <c r="I25" s="99">
        <f t="shared" si="3"/>
        <v>0</v>
      </c>
      <c r="J25" s="94"/>
      <c r="K25" s="101">
        <f t="shared" si="4"/>
        <v>0</v>
      </c>
    </row>
    <row r="26" spans="1:11" s="22" customFormat="1" ht="19.5" customHeight="1" x14ac:dyDescent="0.25">
      <c r="A26" s="141">
        <v>154</v>
      </c>
      <c r="B26" s="26"/>
      <c r="C26" s="26"/>
      <c r="D26" s="95"/>
      <c r="E26" s="95"/>
      <c r="F26" s="95"/>
      <c r="G26" s="94">
        <f t="shared" si="0"/>
        <v>0</v>
      </c>
      <c r="H26" s="25"/>
      <c r="I26" s="99">
        <f t="shared" si="3"/>
        <v>0</v>
      </c>
      <c r="J26" s="94"/>
      <c r="K26" s="101">
        <f t="shared" si="4"/>
        <v>0</v>
      </c>
    </row>
    <row r="27" spans="1:11" ht="19.5" customHeight="1" x14ac:dyDescent="0.3">
      <c r="A27" s="88" t="s">
        <v>116</v>
      </c>
      <c r="B27" s="89"/>
      <c r="C27" s="62"/>
      <c r="D27" s="96">
        <f>SUM(D8:D26)</f>
        <v>0</v>
      </c>
      <c r="E27" s="105"/>
      <c r="F27" s="105"/>
      <c r="G27" s="105"/>
      <c r="H27" s="62"/>
      <c r="I27" s="114">
        <f>SUM(I8:I26)</f>
        <v>0</v>
      </c>
      <c r="J27" s="105"/>
      <c r="K27" s="116">
        <f>SUM(K8:K26)</f>
        <v>0</v>
      </c>
    </row>
    <row r="28" spans="1:11" ht="19.5" customHeight="1" x14ac:dyDescent="0.25">
      <c r="A28" s="214"/>
      <c r="B28" s="215"/>
      <c r="C28" s="3"/>
      <c r="D28" s="110"/>
      <c r="E28" s="216"/>
      <c r="F28" s="217"/>
      <c r="G28" s="218"/>
      <c r="H28" s="6"/>
      <c r="I28" s="113"/>
      <c r="J28" s="110"/>
      <c r="K28" s="110"/>
    </row>
    <row r="29" spans="1:11" ht="19.5" customHeight="1" x14ac:dyDescent="0.3">
      <c r="A29" s="90" t="s">
        <v>73</v>
      </c>
      <c r="B29" s="64"/>
      <c r="C29" s="62"/>
      <c r="D29" s="111">
        <f>D27+'Present  (Page 1)'!D29+'Present  2'!D27+'Present  3'!D27+'Present  4'!D27+'Present  5'!D27+'Present  6'!D27+'Present  7'!D27</f>
        <v>0</v>
      </c>
      <c r="E29" s="105"/>
      <c r="F29" s="105"/>
      <c r="G29" s="105"/>
      <c r="H29" s="62"/>
      <c r="I29" s="115">
        <f>I27+'Present  (Page 1)'!I29+'Present  2'!I27+'Present  3'!I27+'Present  4'!I27+'Present  5'!I27+'Present  6'!I27+'Present  7'!I27</f>
        <v>0</v>
      </c>
      <c r="J29" s="105"/>
      <c r="K29" s="117">
        <f>K27+'Present  (Page 1)'!K29+'Present  2'!K27+'Present  3'!K27+'Present  4'!K27+'Present  5'!K27+'Present  6'!K27+'Present  7'!K27</f>
        <v>0</v>
      </c>
    </row>
    <row r="30" spans="1:11" ht="3" customHeight="1" x14ac:dyDescent="0.25"/>
  </sheetData>
  <mergeCells count="4">
    <mergeCell ref="A28:B28"/>
    <mergeCell ref="E28:G28"/>
    <mergeCell ref="A1:B1"/>
    <mergeCell ref="E1:K1"/>
  </mergeCells>
  <phoneticPr fontId="0" type="noConversion"/>
  <pageMargins left="0.75" right="0.75" top="1" bottom="0.25" header="0.5" footer="0"/>
  <pageSetup scale="99" orientation="landscape" r:id="rId1"/>
  <headerFooter alignWithMargins="0">
    <oddHeader>&amp;R&amp;D</oddHeader>
  </headerFooter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O29"/>
  <sheetViews>
    <sheetView zoomScaleNormal="100" zoomScaleSheetLayoutView="100" workbookViewId="0">
      <pane ySplit="7" topLeftCell="A8" activePane="bottomLeft" state="frozen"/>
      <selection activeCell="K1" sqref="K1"/>
      <selection pane="bottomLeft" activeCell="O29" sqref="O29"/>
    </sheetView>
  </sheetViews>
  <sheetFormatPr defaultRowHeight="13.2" x14ac:dyDescent="0.25"/>
  <cols>
    <col min="1" max="1" width="4.88671875" customWidth="1"/>
    <col min="2" max="2" width="15.44140625" customWidth="1"/>
    <col min="3" max="3" width="21.33203125" customWidth="1"/>
    <col min="4" max="4" width="7.6640625" customWidth="1"/>
    <col min="5" max="5" width="7.109375" customWidth="1"/>
    <col min="6" max="6" width="7.6640625" customWidth="1"/>
    <col min="7" max="7" width="7.109375" customWidth="1"/>
    <col min="8" max="8" width="0.88671875" customWidth="1"/>
    <col min="9" max="9" width="8.5546875" customWidth="1"/>
    <col min="10" max="10" width="10.109375" customWidth="1"/>
    <col min="12" max="12" width="0.88671875" customWidth="1"/>
    <col min="13" max="13" width="11.6640625" customWidth="1"/>
    <col min="14" max="14" width="10.6640625" customWidth="1"/>
    <col min="15" max="15" width="19" customWidth="1"/>
  </cols>
  <sheetData>
    <row r="1" spans="1:15" ht="26.25" customHeight="1" x14ac:dyDescent="0.3">
      <c r="A1" s="226" t="s">
        <v>75</v>
      </c>
      <c r="B1" s="227"/>
      <c r="C1" s="228"/>
      <c r="D1" s="208" t="str">
        <f>'Present  (Page 1)'!$C$1</f>
        <v>Sample Company</v>
      </c>
      <c r="E1" s="208"/>
      <c r="F1" s="208"/>
      <c r="G1" s="208"/>
      <c r="H1" s="208"/>
      <c r="I1" s="221" t="s">
        <v>74</v>
      </c>
      <c r="J1" s="222"/>
      <c r="K1" s="211" t="str">
        <f>+'Present  (Page 1)'!E1</f>
        <v>Your Street, Your Town</v>
      </c>
      <c r="L1" s="212"/>
      <c r="M1" s="212"/>
      <c r="N1" s="212"/>
      <c r="O1" s="213"/>
    </row>
    <row r="2" spans="1:15" ht="15" customHeight="1" x14ac:dyDescent="0.3">
      <c r="A2" s="43"/>
      <c r="B2" s="50"/>
      <c r="C2" s="44"/>
      <c r="D2" s="39"/>
      <c r="E2" s="40" t="s">
        <v>21</v>
      </c>
      <c r="F2" s="42"/>
      <c r="G2" s="41"/>
      <c r="H2" s="58"/>
      <c r="I2" s="39"/>
      <c r="J2" s="40" t="s">
        <v>20</v>
      </c>
      <c r="K2" s="41"/>
      <c r="L2" s="58"/>
      <c r="M2" s="34"/>
      <c r="N2" s="35" t="s">
        <v>19</v>
      </c>
      <c r="O2" s="36"/>
    </row>
    <row r="3" spans="1:15" ht="7.5" customHeight="1" x14ac:dyDescent="0.25">
      <c r="A3" s="37"/>
      <c r="B3" s="51"/>
      <c r="C3" s="37"/>
      <c r="D3" s="37"/>
      <c r="E3" s="37"/>
      <c r="F3" s="37"/>
      <c r="G3" s="37"/>
      <c r="H3" s="59"/>
      <c r="I3" s="37"/>
      <c r="J3" s="37"/>
      <c r="K3" s="37"/>
      <c r="L3" s="59"/>
      <c r="M3" s="37"/>
      <c r="N3" s="37"/>
      <c r="O3" s="37"/>
    </row>
    <row r="4" spans="1:15" ht="12.75" customHeight="1" x14ac:dyDescent="0.25">
      <c r="A4" s="38"/>
      <c r="B4" s="38" t="s">
        <v>1</v>
      </c>
      <c r="C4" s="38"/>
      <c r="D4" s="38" t="s">
        <v>2</v>
      </c>
      <c r="E4" s="38" t="s">
        <v>8</v>
      </c>
      <c r="F4" s="38" t="s">
        <v>13</v>
      </c>
      <c r="G4" s="38"/>
      <c r="H4" s="60"/>
      <c r="I4" s="38" t="s">
        <v>3</v>
      </c>
      <c r="J4" s="38" t="s">
        <v>15</v>
      </c>
      <c r="K4" s="38" t="s">
        <v>14</v>
      </c>
      <c r="L4" s="60"/>
      <c r="M4" s="38" t="s">
        <v>26</v>
      </c>
      <c r="N4" s="38" t="s">
        <v>29</v>
      </c>
      <c r="O4" s="38"/>
    </row>
    <row r="5" spans="1:15" ht="12" customHeight="1" x14ac:dyDescent="0.25">
      <c r="A5" s="38" t="s">
        <v>0</v>
      </c>
      <c r="B5" s="38" t="s">
        <v>5</v>
      </c>
      <c r="C5" s="38" t="s">
        <v>22</v>
      </c>
      <c r="D5" s="38" t="s">
        <v>7</v>
      </c>
      <c r="E5" s="38" t="s">
        <v>9</v>
      </c>
      <c r="F5" s="38" t="s">
        <v>23</v>
      </c>
      <c r="G5" s="38" t="s">
        <v>2</v>
      </c>
      <c r="H5" s="60"/>
      <c r="I5" s="38" t="s">
        <v>2</v>
      </c>
      <c r="J5" s="38" t="s">
        <v>16</v>
      </c>
      <c r="K5" s="38" t="s">
        <v>18</v>
      </c>
      <c r="L5" s="60"/>
      <c r="M5" s="38" t="s">
        <v>27</v>
      </c>
      <c r="N5" s="38" t="s">
        <v>30</v>
      </c>
      <c r="O5" s="38" t="s">
        <v>32</v>
      </c>
    </row>
    <row r="6" spans="1:15" ht="11.25" customHeight="1" x14ac:dyDescent="0.25">
      <c r="A6" s="38"/>
      <c r="B6" s="54"/>
      <c r="C6" s="38"/>
      <c r="D6" s="38"/>
      <c r="E6" s="38" t="s">
        <v>10</v>
      </c>
      <c r="F6" s="38" t="s">
        <v>12</v>
      </c>
      <c r="G6" s="38" t="s">
        <v>13</v>
      </c>
      <c r="H6" s="60"/>
      <c r="I6" s="38" t="s">
        <v>14</v>
      </c>
      <c r="J6" s="38" t="s">
        <v>17</v>
      </c>
      <c r="K6" s="38" t="s">
        <v>24</v>
      </c>
      <c r="L6" s="60"/>
      <c r="M6" s="38" t="s">
        <v>28</v>
      </c>
      <c r="N6" s="38" t="s">
        <v>31</v>
      </c>
      <c r="O6" s="38" t="s">
        <v>33</v>
      </c>
    </row>
    <row r="7" spans="1:15" ht="12.75" customHeight="1" thickBot="1" x14ac:dyDescent="0.3">
      <c r="A7" s="71"/>
      <c r="B7" s="73"/>
      <c r="C7" s="71"/>
      <c r="D7" s="71"/>
      <c r="E7" s="71" t="s">
        <v>2</v>
      </c>
      <c r="F7" s="71"/>
      <c r="G7" s="71"/>
      <c r="H7" s="72"/>
      <c r="I7" s="71"/>
      <c r="J7" s="71"/>
      <c r="K7" s="71" t="s">
        <v>25</v>
      </c>
      <c r="L7" s="72"/>
      <c r="M7" s="71"/>
      <c r="N7" s="71"/>
      <c r="O7" s="71"/>
    </row>
    <row r="8" spans="1:15" ht="19.5" customHeight="1" thickTop="1" x14ac:dyDescent="0.25">
      <c r="A8" s="23">
        <f>'Present  8'!A8</f>
        <v>136</v>
      </c>
      <c r="B8" s="47"/>
      <c r="C8" s="46"/>
      <c r="D8" s="94"/>
      <c r="E8" s="94"/>
      <c r="F8" s="94"/>
      <c r="G8" s="94">
        <f t="shared" ref="G8:G25" si="0">E8*F8</f>
        <v>0</v>
      </c>
      <c r="H8" s="70"/>
      <c r="I8" s="99">
        <f>(D8*G8)/1000</f>
        <v>0</v>
      </c>
      <c r="J8" s="94"/>
      <c r="K8" s="101">
        <f>I8*J8</f>
        <v>0</v>
      </c>
      <c r="L8" s="118"/>
      <c r="M8" s="99">
        <f>'Present  8'!I8-'Proposed  8'!I8</f>
        <v>0</v>
      </c>
      <c r="N8" s="101">
        <f>'Present  8'!K8-'Proposed  8'!K8</f>
        <v>0</v>
      </c>
      <c r="O8" s="69">
        <f>IF(K8=0,0,N8*Costs!J14)</f>
        <v>0</v>
      </c>
    </row>
    <row r="9" spans="1:15" ht="19.5" customHeight="1" x14ac:dyDescent="0.25">
      <c r="A9" s="45">
        <f>'Present  8'!A9</f>
        <v>137</v>
      </c>
      <c r="B9" s="26"/>
      <c r="C9" s="46"/>
      <c r="D9" s="94"/>
      <c r="E9" s="94"/>
      <c r="F9" s="94"/>
      <c r="G9" s="94">
        <f t="shared" si="0"/>
        <v>0</v>
      </c>
      <c r="H9" s="70"/>
      <c r="I9" s="99">
        <f t="shared" ref="I9:I26" si="1">(D9*G9)/1000</f>
        <v>0</v>
      </c>
      <c r="J9" s="94"/>
      <c r="K9" s="101">
        <f t="shared" ref="K9:K26" si="2">I9*J9</f>
        <v>0</v>
      </c>
      <c r="L9" s="118"/>
      <c r="M9" s="99">
        <f>'Present  8'!I9-'Proposed  8'!I9</f>
        <v>0</v>
      </c>
      <c r="N9" s="101">
        <f>'Present  8'!K9-'Proposed  8'!K9</f>
        <v>0</v>
      </c>
      <c r="O9" s="69">
        <f>IF(K9=0,0,N9*Costs!J14)</f>
        <v>0</v>
      </c>
    </row>
    <row r="10" spans="1:15" ht="19.5" customHeight="1" x14ac:dyDescent="0.25">
      <c r="A10" s="23">
        <f>'Present  8'!A10</f>
        <v>138</v>
      </c>
      <c r="B10" s="26"/>
      <c r="C10" s="46"/>
      <c r="D10" s="94"/>
      <c r="E10" s="94"/>
      <c r="F10" s="94"/>
      <c r="G10" s="94">
        <f t="shared" si="0"/>
        <v>0</v>
      </c>
      <c r="H10" s="70"/>
      <c r="I10" s="99">
        <f t="shared" si="1"/>
        <v>0</v>
      </c>
      <c r="J10" s="94"/>
      <c r="K10" s="101">
        <f t="shared" si="2"/>
        <v>0</v>
      </c>
      <c r="L10" s="118"/>
      <c r="M10" s="99">
        <f>'Present  8'!I10-'Proposed  8'!I10</f>
        <v>0</v>
      </c>
      <c r="N10" s="101">
        <f>'Present  8'!K10-'Proposed  8'!K10</f>
        <v>0</v>
      </c>
      <c r="O10" s="69">
        <f>IF(K10=0,0,N10*Costs!J14)</f>
        <v>0</v>
      </c>
    </row>
    <row r="11" spans="1:15" ht="19.5" customHeight="1" x14ac:dyDescent="0.25">
      <c r="A11" s="45">
        <f>'Present  8'!A11</f>
        <v>139</v>
      </c>
      <c r="B11" s="26"/>
      <c r="C11" s="46"/>
      <c r="D11" s="94"/>
      <c r="E11" s="94"/>
      <c r="F11" s="94"/>
      <c r="G11" s="94">
        <f t="shared" si="0"/>
        <v>0</v>
      </c>
      <c r="H11" s="70"/>
      <c r="I11" s="99">
        <f t="shared" si="1"/>
        <v>0</v>
      </c>
      <c r="J11" s="94"/>
      <c r="K11" s="101">
        <f t="shared" si="2"/>
        <v>0</v>
      </c>
      <c r="L11" s="118"/>
      <c r="M11" s="99">
        <f>'Present  8'!I11-'Proposed  8'!I11</f>
        <v>0</v>
      </c>
      <c r="N11" s="101">
        <f>'Present  8'!K11-'Proposed  8'!K11</f>
        <v>0</v>
      </c>
      <c r="O11" s="69">
        <f>IF(K11=0,0,N11*Costs!J14)</f>
        <v>0</v>
      </c>
    </row>
    <row r="12" spans="1:15" ht="19.5" customHeight="1" x14ac:dyDescent="0.25">
      <c r="A12" s="23">
        <f>'Present  8'!A12</f>
        <v>140</v>
      </c>
      <c r="B12" s="26"/>
      <c r="C12" s="46"/>
      <c r="D12" s="94"/>
      <c r="E12" s="94"/>
      <c r="F12" s="94"/>
      <c r="G12" s="94">
        <f t="shared" si="0"/>
        <v>0</v>
      </c>
      <c r="H12" s="70"/>
      <c r="I12" s="99">
        <f t="shared" si="1"/>
        <v>0</v>
      </c>
      <c r="J12" s="94"/>
      <c r="K12" s="101">
        <f t="shared" si="2"/>
        <v>0</v>
      </c>
      <c r="L12" s="118"/>
      <c r="M12" s="99">
        <f>'Present  8'!I12-'Proposed  8'!I12</f>
        <v>0</v>
      </c>
      <c r="N12" s="101">
        <f>'Present  8'!K12-'Proposed  8'!K12</f>
        <v>0</v>
      </c>
      <c r="O12" s="69">
        <f>IF(K12=0,0,N12*Costs!J14)</f>
        <v>0</v>
      </c>
    </row>
    <row r="13" spans="1:15" ht="19.5" customHeight="1" x14ac:dyDescent="0.25">
      <c r="A13" s="45">
        <f>'Present  8'!A13</f>
        <v>141</v>
      </c>
      <c r="B13" s="26"/>
      <c r="C13" s="46"/>
      <c r="D13" s="94"/>
      <c r="E13" s="94"/>
      <c r="F13" s="94"/>
      <c r="G13" s="94">
        <f t="shared" si="0"/>
        <v>0</v>
      </c>
      <c r="H13" s="70"/>
      <c r="I13" s="99">
        <f t="shared" si="1"/>
        <v>0</v>
      </c>
      <c r="J13" s="94"/>
      <c r="K13" s="101">
        <f t="shared" si="2"/>
        <v>0</v>
      </c>
      <c r="L13" s="118"/>
      <c r="M13" s="99">
        <f>'Present  8'!I13-'Proposed  8'!I13</f>
        <v>0</v>
      </c>
      <c r="N13" s="101">
        <f>'Present  8'!K13-'Proposed  8'!K13</f>
        <v>0</v>
      </c>
      <c r="O13" s="69">
        <f>IF(K13=0,0,N13*Costs!J14)</f>
        <v>0</v>
      </c>
    </row>
    <row r="14" spans="1:15" ht="19.5" customHeight="1" x14ac:dyDescent="0.25">
      <c r="A14" s="23">
        <f>'Present  8'!A14</f>
        <v>142</v>
      </c>
      <c r="B14" s="26"/>
      <c r="C14" s="46"/>
      <c r="D14" s="94"/>
      <c r="E14" s="94"/>
      <c r="F14" s="94"/>
      <c r="G14" s="94">
        <f t="shared" si="0"/>
        <v>0</v>
      </c>
      <c r="H14" s="70"/>
      <c r="I14" s="99">
        <f t="shared" si="1"/>
        <v>0</v>
      </c>
      <c r="J14" s="94"/>
      <c r="K14" s="101">
        <f t="shared" si="2"/>
        <v>0</v>
      </c>
      <c r="L14" s="118"/>
      <c r="M14" s="99">
        <f>'Present  8'!I14-'Proposed  8'!I14</f>
        <v>0</v>
      </c>
      <c r="N14" s="101">
        <f>'Present  8'!K14-'Proposed  8'!K14</f>
        <v>0</v>
      </c>
      <c r="O14" s="69">
        <f>IF(K14=0,0,N14*Costs!J14)</f>
        <v>0</v>
      </c>
    </row>
    <row r="15" spans="1:15" ht="19.5" customHeight="1" x14ac:dyDescent="0.25">
      <c r="A15" s="45">
        <f>'Present  8'!A15</f>
        <v>143</v>
      </c>
      <c r="B15" s="26"/>
      <c r="C15" s="46"/>
      <c r="D15" s="94"/>
      <c r="E15" s="94"/>
      <c r="F15" s="94"/>
      <c r="G15" s="94">
        <f t="shared" si="0"/>
        <v>0</v>
      </c>
      <c r="H15" s="70"/>
      <c r="I15" s="99">
        <f t="shared" si="1"/>
        <v>0</v>
      </c>
      <c r="J15" s="94"/>
      <c r="K15" s="101">
        <f t="shared" si="2"/>
        <v>0</v>
      </c>
      <c r="L15" s="118"/>
      <c r="M15" s="99">
        <f>'Present  8'!I15-'Proposed  8'!I15</f>
        <v>0</v>
      </c>
      <c r="N15" s="101">
        <f>'Present  8'!K15-'Proposed  8'!K15</f>
        <v>0</v>
      </c>
      <c r="O15" s="69">
        <f>IF(K15=0,0,N15*Costs!J14)</f>
        <v>0</v>
      </c>
    </row>
    <row r="16" spans="1:15" ht="19.5" customHeight="1" x14ac:dyDescent="0.25">
      <c r="A16" s="23">
        <f>'Present  8'!A16</f>
        <v>144</v>
      </c>
      <c r="B16" s="144"/>
      <c r="C16" s="46"/>
      <c r="D16" s="94"/>
      <c r="E16" s="94"/>
      <c r="F16" s="94"/>
      <c r="G16" s="94">
        <f t="shared" si="0"/>
        <v>0</v>
      </c>
      <c r="H16" s="70"/>
      <c r="I16" s="99">
        <f t="shared" si="1"/>
        <v>0</v>
      </c>
      <c r="J16" s="94"/>
      <c r="K16" s="101">
        <f t="shared" si="2"/>
        <v>0</v>
      </c>
      <c r="L16" s="118"/>
      <c r="M16" s="99">
        <f>'Present  8'!I16-'Proposed  8'!I16</f>
        <v>0</v>
      </c>
      <c r="N16" s="101">
        <f>'Present  8'!K16-'Proposed  8'!K16</f>
        <v>0</v>
      </c>
      <c r="O16" s="69">
        <f>IF(K16=0,0,N16*Costs!J14)</f>
        <v>0</v>
      </c>
    </row>
    <row r="17" spans="1:15" ht="19.5" customHeight="1" x14ac:dyDescent="0.25">
      <c r="A17" s="45">
        <f>'Present  8'!A17</f>
        <v>145</v>
      </c>
      <c r="B17" s="144"/>
      <c r="C17" s="46"/>
      <c r="D17" s="94"/>
      <c r="E17" s="94"/>
      <c r="F17" s="94"/>
      <c r="G17" s="94">
        <f t="shared" si="0"/>
        <v>0</v>
      </c>
      <c r="H17" s="70"/>
      <c r="I17" s="99">
        <f t="shared" si="1"/>
        <v>0</v>
      </c>
      <c r="J17" s="94"/>
      <c r="K17" s="101">
        <f t="shared" si="2"/>
        <v>0</v>
      </c>
      <c r="L17" s="118"/>
      <c r="M17" s="99">
        <f>'Present  8'!I17-'Proposed  8'!I17</f>
        <v>0</v>
      </c>
      <c r="N17" s="101">
        <f>'Present  8'!K17-'Proposed  8'!K17</f>
        <v>0</v>
      </c>
      <c r="O17" s="69">
        <f>IF(K17=0,0,N17*Costs!J14)</f>
        <v>0</v>
      </c>
    </row>
    <row r="18" spans="1:15" ht="19.5" customHeight="1" x14ac:dyDescent="0.25">
      <c r="A18" s="23">
        <f>'Present  8'!A18</f>
        <v>146</v>
      </c>
      <c r="B18" s="142"/>
      <c r="C18" s="46"/>
      <c r="D18" s="94"/>
      <c r="E18" s="94"/>
      <c r="F18" s="94"/>
      <c r="G18" s="94">
        <f t="shared" si="0"/>
        <v>0</v>
      </c>
      <c r="H18" s="70"/>
      <c r="I18" s="99">
        <f t="shared" si="1"/>
        <v>0</v>
      </c>
      <c r="J18" s="94"/>
      <c r="K18" s="101">
        <f t="shared" si="2"/>
        <v>0</v>
      </c>
      <c r="L18" s="118"/>
      <c r="M18" s="99">
        <f>'Present  8'!I18-'Proposed  8'!I18</f>
        <v>0</v>
      </c>
      <c r="N18" s="101">
        <f>'Present  8'!K18-'Proposed  8'!K18</f>
        <v>0</v>
      </c>
      <c r="O18" s="69">
        <f>IF(K18=0,0,N18*Costs!J14)</f>
        <v>0</v>
      </c>
    </row>
    <row r="19" spans="1:15" ht="19.5" customHeight="1" x14ac:dyDescent="0.25">
      <c r="A19" s="45">
        <f>'Present  8'!A19</f>
        <v>147</v>
      </c>
      <c r="B19" s="26"/>
      <c r="C19" s="46"/>
      <c r="D19" s="94"/>
      <c r="E19" s="94"/>
      <c r="F19" s="94"/>
      <c r="G19" s="94">
        <f t="shared" si="0"/>
        <v>0</v>
      </c>
      <c r="H19" s="70"/>
      <c r="I19" s="99">
        <f t="shared" si="1"/>
        <v>0</v>
      </c>
      <c r="J19" s="94"/>
      <c r="K19" s="101">
        <f t="shared" si="2"/>
        <v>0</v>
      </c>
      <c r="L19" s="118"/>
      <c r="M19" s="99">
        <f>'Present  8'!I19-'Proposed  8'!I19</f>
        <v>0</v>
      </c>
      <c r="N19" s="101">
        <f>'Present  8'!K19-'Proposed  8'!K19</f>
        <v>0</v>
      </c>
      <c r="O19" s="69">
        <f>IF(K19=0,0,N19*Costs!J14)</f>
        <v>0</v>
      </c>
    </row>
    <row r="20" spans="1:15" ht="19.5" customHeight="1" x14ac:dyDescent="0.25">
      <c r="A20" s="23">
        <f>'Present  8'!A20</f>
        <v>148</v>
      </c>
      <c r="B20" s="26"/>
      <c r="C20" s="46"/>
      <c r="D20" s="94"/>
      <c r="E20" s="94"/>
      <c r="F20" s="94"/>
      <c r="G20" s="94">
        <f t="shared" si="0"/>
        <v>0</v>
      </c>
      <c r="H20" s="70"/>
      <c r="I20" s="99">
        <f t="shared" si="1"/>
        <v>0</v>
      </c>
      <c r="J20" s="94"/>
      <c r="K20" s="101">
        <f t="shared" si="2"/>
        <v>0</v>
      </c>
      <c r="L20" s="118"/>
      <c r="M20" s="99">
        <f>'Present  8'!I20-'Proposed  8'!I20</f>
        <v>0</v>
      </c>
      <c r="N20" s="101">
        <f>'Present  8'!K20-'Proposed  8'!K20</f>
        <v>0</v>
      </c>
      <c r="O20" s="69">
        <f>IF(K20=0,0,N20*Costs!J14)</f>
        <v>0</v>
      </c>
    </row>
    <row r="21" spans="1:15" ht="19.5" customHeight="1" x14ac:dyDescent="0.25">
      <c r="A21" s="45">
        <f>'Present  8'!A21</f>
        <v>149</v>
      </c>
      <c r="B21" s="26"/>
      <c r="C21" s="46"/>
      <c r="D21" s="94"/>
      <c r="E21" s="94"/>
      <c r="F21" s="94"/>
      <c r="G21" s="94">
        <f t="shared" si="0"/>
        <v>0</v>
      </c>
      <c r="H21" s="70"/>
      <c r="I21" s="99">
        <f t="shared" si="1"/>
        <v>0</v>
      </c>
      <c r="J21" s="94"/>
      <c r="K21" s="101">
        <f t="shared" si="2"/>
        <v>0</v>
      </c>
      <c r="L21" s="118"/>
      <c r="M21" s="99">
        <f>'Present  8'!I21-'Proposed  8'!I21</f>
        <v>0</v>
      </c>
      <c r="N21" s="101">
        <f>'Present  8'!K21-'Proposed  8'!K21</f>
        <v>0</v>
      </c>
      <c r="O21" s="69">
        <f>IF(K21=0,0,N21*Costs!J14)</f>
        <v>0</v>
      </c>
    </row>
    <row r="22" spans="1:15" ht="19.5" customHeight="1" x14ac:dyDescent="0.25">
      <c r="A22" s="23">
        <f>'Present  8'!A22</f>
        <v>150</v>
      </c>
      <c r="B22" s="26"/>
      <c r="C22" s="46"/>
      <c r="D22" s="94"/>
      <c r="E22" s="94"/>
      <c r="F22" s="94"/>
      <c r="G22" s="94">
        <f t="shared" si="0"/>
        <v>0</v>
      </c>
      <c r="H22" s="70"/>
      <c r="I22" s="99">
        <f t="shared" si="1"/>
        <v>0</v>
      </c>
      <c r="J22" s="94"/>
      <c r="K22" s="101">
        <f t="shared" si="2"/>
        <v>0</v>
      </c>
      <c r="L22" s="118"/>
      <c r="M22" s="99">
        <f>'Present  8'!I22-'Proposed  8'!I22</f>
        <v>0</v>
      </c>
      <c r="N22" s="101">
        <f>'Present  8'!K22-'Proposed  8'!K22</f>
        <v>0</v>
      </c>
      <c r="O22" s="69">
        <f>IF(K22=0,0,N22*Costs!J14)</f>
        <v>0</v>
      </c>
    </row>
    <row r="23" spans="1:15" ht="19.5" customHeight="1" x14ac:dyDescent="0.25">
      <c r="A23" s="45">
        <f>'Present  8'!A23</f>
        <v>151</v>
      </c>
      <c r="B23" s="26"/>
      <c r="C23" s="46"/>
      <c r="D23" s="94"/>
      <c r="E23" s="94"/>
      <c r="F23" s="94"/>
      <c r="G23" s="94">
        <f t="shared" si="0"/>
        <v>0</v>
      </c>
      <c r="H23" s="70"/>
      <c r="I23" s="99">
        <f t="shared" si="1"/>
        <v>0</v>
      </c>
      <c r="J23" s="94"/>
      <c r="K23" s="101">
        <f t="shared" si="2"/>
        <v>0</v>
      </c>
      <c r="L23" s="118"/>
      <c r="M23" s="99">
        <f>'Present  8'!I23-'Proposed  8'!I23</f>
        <v>0</v>
      </c>
      <c r="N23" s="101">
        <f>'Present  8'!K23-'Proposed  8'!K23</f>
        <v>0</v>
      </c>
      <c r="O23" s="69">
        <f>IF(K23=0,0,N23*Costs!J14)</f>
        <v>0</v>
      </c>
    </row>
    <row r="24" spans="1:15" ht="19.5" customHeight="1" x14ac:dyDescent="0.25">
      <c r="A24" s="23">
        <f>'Present  8'!A24</f>
        <v>152</v>
      </c>
      <c r="B24" s="26"/>
      <c r="C24" s="46"/>
      <c r="D24" s="94"/>
      <c r="E24" s="94"/>
      <c r="F24" s="94"/>
      <c r="G24" s="94">
        <f t="shared" si="0"/>
        <v>0</v>
      </c>
      <c r="H24" s="70"/>
      <c r="I24" s="99">
        <f t="shared" si="1"/>
        <v>0</v>
      </c>
      <c r="J24" s="94"/>
      <c r="K24" s="101">
        <f t="shared" si="2"/>
        <v>0</v>
      </c>
      <c r="L24" s="118"/>
      <c r="M24" s="99">
        <f>'Present  8'!I24-'Proposed  8'!I24</f>
        <v>0</v>
      </c>
      <c r="N24" s="101">
        <f>'Present  8'!K24-'Proposed  8'!K24</f>
        <v>0</v>
      </c>
      <c r="O24" s="69">
        <f>IF(K24=0,0,N24*Costs!J14)</f>
        <v>0</v>
      </c>
    </row>
    <row r="25" spans="1:15" ht="19.5" customHeight="1" x14ac:dyDescent="0.25">
      <c r="A25" s="45">
        <f>'Present  8'!A25</f>
        <v>153</v>
      </c>
      <c r="B25" s="26"/>
      <c r="C25" s="46"/>
      <c r="D25" s="94"/>
      <c r="E25" s="94"/>
      <c r="F25" s="94"/>
      <c r="G25" s="94">
        <f t="shared" si="0"/>
        <v>0</v>
      </c>
      <c r="H25" s="70"/>
      <c r="I25" s="99">
        <f t="shared" si="1"/>
        <v>0</v>
      </c>
      <c r="J25" s="94"/>
      <c r="K25" s="101">
        <f t="shared" si="2"/>
        <v>0</v>
      </c>
      <c r="L25" s="118"/>
      <c r="M25" s="99">
        <f>'Present  8'!I25-'Proposed  8'!I25</f>
        <v>0</v>
      </c>
      <c r="N25" s="101">
        <f>'Present  8'!K25-'Proposed  8'!K25</f>
        <v>0</v>
      </c>
      <c r="O25" s="69">
        <f>IF(K25=0,0,N25*Costs!J14)</f>
        <v>0</v>
      </c>
    </row>
    <row r="26" spans="1:15" ht="19.5" customHeight="1" x14ac:dyDescent="0.25">
      <c r="A26" s="23">
        <f>'Present  8'!A26</f>
        <v>154</v>
      </c>
      <c r="B26" s="26"/>
      <c r="C26" s="46"/>
      <c r="D26" s="94"/>
      <c r="E26" s="94"/>
      <c r="F26" s="94"/>
      <c r="G26" s="94"/>
      <c r="H26" s="70"/>
      <c r="I26" s="99">
        <f t="shared" si="1"/>
        <v>0</v>
      </c>
      <c r="J26" s="94"/>
      <c r="K26" s="101">
        <f t="shared" si="2"/>
        <v>0</v>
      </c>
      <c r="L26" s="118"/>
      <c r="M26" s="99">
        <f>'Present  8'!I26-'Proposed  8'!I26</f>
        <v>0</v>
      </c>
      <c r="N26" s="101">
        <f>'Present  8'!K26-'Proposed  8'!K26</f>
        <v>0</v>
      </c>
      <c r="O26" s="69">
        <f>IF(K26=0,0,N26*Costs!J14)</f>
        <v>0</v>
      </c>
    </row>
    <row r="27" spans="1:15" ht="19.5" customHeight="1" x14ac:dyDescent="0.3">
      <c r="A27" s="32" t="s">
        <v>116</v>
      </c>
      <c r="B27" s="170"/>
      <c r="C27" s="33"/>
      <c r="D27" s="98">
        <f>SUM(D8:D26)</f>
        <v>0</v>
      </c>
      <c r="E27" s="102"/>
      <c r="F27" s="103"/>
      <c r="G27" s="103"/>
      <c r="H27" s="61"/>
      <c r="I27" s="100">
        <f>SUM(I8:I26)</f>
        <v>0</v>
      </c>
      <c r="J27" s="105"/>
      <c r="K27" s="98">
        <f>SUM(K8:K26)</f>
        <v>0</v>
      </c>
      <c r="L27" s="105"/>
      <c r="M27" s="109">
        <f>SUM(M8:M26)</f>
        <v>0</v>
      </c>
      <c r="N27" s="98">
        <f>SUM(N8:N26)</f>
        <v>0</v>
      </c>
      <c r="O27" s="31">
        <f>SUM(O8:O26)</f>
        <v>0</v>
      </c>
    </row>
    <row r="28" spans="1:15" ht="19.5" customHeight="1" x14ac:dyDescent="0.25">
      <c r="A28" s="223"/>
      <c r="B28" s="224"/>
      <c r="C28" s="224"/>
      <c r="D28" s="225"/>
      <c r="E28" s="223"/>
      <c r="F28" s="224"/>
      <c r="G28" s="225"/>
      <c r="H28" s="58"/>
      <c r="I28" s="104"/>
      <c r="J28" s="106"/>
      <c r="K28" s="106"/>
      <c r="L28" s="119"/>
      <c r="M28" s="104"/>
      <c r="N28" s="106"/>
      <c r="O28" s="30"/>
    </row>
    <row r="29" spans="1:15" ht="19.5" customHeight="1" x14ac:dyDescent="0.3">
      <c r="A29" s="65" t="s">
        <v>73</v>
      </c>
      <c r="B29" s="200"/>
      <c r="C29" s="63"/>
      <c r="D29" s="117">
        <f>D27+'Proposed ( Page 1)'!D29+'Proposed  2'!D27+'Proposed  3'!D27+'Proposed  4'!D27+'Proposed  5'!D27+'Proposed  6'!D27+'Proposed  7'!D27</f>
        <v>0</v>
      </c>
      <c r="E29" s="62"/>
      <c r="F29" s="62"/>
      <c r="G29" s="62"/>
      <c r="H29" s="62"/>
      <c r="I29" s="117">
        <f>I27+'Proposed ( Page 1)'!I29+'Proposed  2'!I27+'Proposed  3'!I27+'Proposed  4'!I27+'Proposed  5'!I27+'Proposed  6'!I27+'Proposed  7'!I27</f>
        <v>0</v>
      </c>
      <c r="J29" s="105"/>
      <c r="K29" s="117">
        <f>K27+'Proposed ( Page 1)'!K29+'Proposed  2'!K27+'Proposed  3'!K27+'Proposed  4'!K27+'Proposed  5'!K27+'Proposed  6'!K27+'Proposed  7'!K27</f>
        <v>0</v>
      </c>
      <c r="L29" s="105"/>
      <c r="M29" s="117">
        <f>M27+'Proposed ( Page 1)'!M29+'Proposed  2'!M27+'Proposed  3'!M27+'Proposed  4'!M27+'Proposed  5'!M27+'Proposed  6'!M27+'Proposed  7'!M27</f>
        <v>0</v>
      </c>
      <c r="N29" s="117">
        <f>N27+'Proposed ( Page 1)'!N29+'Proposed  2'!N27+'Proposed  3'!N27+'Proposed  4'!N27+'Proposed  5'!N27+'Proposed  6'!N27+'Proposed  7'!N27</f>
        <v>0</v>
      </c>
      <c r="O29" s="31">
        <f>O27+'Proposed ( Page 1)'!O29+'Proposed  2'!O27+'Proposed  3'!O27+'Proposed  4'!O27+'Proposed  5'!O27+'Proposed  6'!O27+'Proposed  7'!O27</f>
        <v>0</v>
      </c>
    </row>
  </sheetData>
  <mergeCells count="6">
    <mergeCell ref="I1:J1"/>
    <mergeCell ref="K1:O1"/>
    <mergeCell ref="A28:D28"/>
    <mergeCell ref="E28:G28"/>
    <mergeCell ref="A1:C1"/>
    <mergeCell ref="D1:H1"/>
  </mergeCells>
  <phoneticPr fontId="0" type="noConversion"/>
  <pageMargins left="0.75" right="0.75" top="1" bottom="0.25" header="0.5" footer="0"/>
  <pageSetup scale="97" orientation="landscape" r:id="rId1"/>
  <headerFooter alignWithMargins="0">
    <oddHeader>&amp;R&amp;D</oddHeader>
  </headerFooter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pageSetUpPr fitToPage="1"/>
  </sheetPr>
  <dimension ref="A1:K100"/>
  <sheetViews>
    <sheetView topLeftCell="A4" zoomScaleNormal="100" zoomScaleSheetLayoutView="100" workbookViewId="0">
      <selection activeCell="K13" sqref="K13"/>
    </sheetView>
  </sheetViews>
  <sheetFormatPr defaultRowHeight="13.2" x14ac:dyDescent="0.25"/>
  <cols>
    <col min="1" max="1" width="5.109375" customWidth="1"/>
    <col min="2" max="2" width="10.5546875" customWidth="1"/>
    <col min="6" max="6" width="17.5546875" customWidth="1"/>
    <col min="7" max="7" width="3.44140625" customWidth="1"/>
    <col min="8" max="8" width="17.33203125" customWidth="1"/>
  </cols>
  <sheetData>
    <row r="1" spans="1:11" ht="3" customHeight="1" x14ac:dyDescent="0.25">
      <c r="A1" s="29"/>
      <c r="B1" s="29"/>
      <c r="C1" s="29"/>
      <c r="D1" s="29"/>
      <c r="E1" s="29"/>
      <c r="F1" s="29"/>
      <c r="G1" s="230"/>
      <c r="H1" s="230"/>
      <c r="I1" s="29"/>
      <c r="J1" s="29"/>
      <c r="K1" s="29"/>
    </row>
    <row r="2" spans="1:11" ht="33" customHeight="1" x14ac:dyDescent="0.25">
      <c r="A2" s="240" t="s">
        <v>65</v>
      </c>
      <c r="B2" s="241"/>
      <c r="C2" s="241"/>
      <c r="D2" s="241"/>
      <c r="E2" s="241"/>
      <c r="F2" s="241"/>
      <c r="G2" s="241"/>
      <c r="H2" s="241"/>
      <c r="I2" s="241"/>
      <c r="J2" s="29"/>
      <c r="K2" s="29"/>
    </row>
    <row r="3" spans="1:11" ht="22.5" customHeight="1" x14ac:dyDescent="0.25">
      <c r="A3" s="191"/>
      <c r="B3" s="192" t="s">
        <v>75</v>
      </c>
      <c r="C3" s="233" t="str">
        <f>'Present  (Page 1)'!C1</f>
        <v>Sample Company</v>
      </c>
      <c r="D3" s="234"/>
      <c r="E3" s="234"/>
      <c r="F3" s="193" t="s">
        <v>102</v>
      </c>
      <c r="G3" s="233" t="str">
        <f>'Present  (Page 1)'!E1</f>
        <v>Your Street, Your Town</v>
      </c>
      <c r="H3" s="234"/>
      <c r="I3" s="234"/>
      <c r="J3" s="138"/>
      <c r="K3" s="29"/>
    </row>
    <row r="4" spans="1:11" ht="12.75" customHeight="1" x14ac:dyDescent="0.25">
      <c r="A4" s="235"/>
      <c r="B4" s="235"/>
      <c r="C4" s="230"/>
      <c r="D4" s="236"/>
      <c r="E4" s="236"/>
      <c r="F4" s="236"/>
      <c r="G4" s="236"/>
      <c r="H4" s="236"/>
      <c r="I4" s="236"/>
      <c r="J4" s="29"/>
      <c r="K4" s="29"/>
    </row>
    <row r="5" spans="1:11" ht="14.25" customHeight="1" x14ac:dyDescent="0.25">
      <c r="A5" s="136"/>
      <c r="B5" s="136"/>
      <c r="C5" s="231"/>
      <c r="D5" s="232"/>
      <c r="E5" s="232"/>
      <c r="F5" s="232"/>
      <c r="G5" s="232"/>
      <c r="H5" s="232"/>
      <c r="I5" s="232"/>
      <c r="J5" s="29"/>
      <c r="K5" s="29"/>
    </row>
    <row r="6" spans="1:11" ht="22.5" customHeight="1" x14ac:dyDescent="0.25">
      <c r="A6" s="29"/>
      <c r="B6" s="29"/>
      <c r="C6" s="29"/>
      <c r="D6" s="29"/>
      <c r="E6" s="29"/>
      <c r="F6" s="29"/>
      <c r="G6" s="133"/>
      <c r="H6" s="133"/>
      <c r="I6" s="29"/>
      <c r="J6" s="29"/>
      <c r="K6" s="29"/>
    </row>
    <row r="7" spans="1:11" ht="19.5" customHeight="1" x14ac:dyDescent="0.25">
      <c r="A7" s="29"/>
      <c r="B7" s="67" t="s">
        <v>55</v>
      </c>
      <c r="C7" s="29"/>
      <c r="D7" s="29"/>
      <c r="E7" s="29"/>
      <c r="F7" s="29"/>
      <c r="G7" s="149"/>
      <c r="H7" s="194">
        <v>0</v>
      </c>
      <c r="I7" s="29"/>
      <c r="J7" s="29"/>
      <c r="K7" s="29"/>
    </row>
    <row r="8" spans="1:11" ht="19.5" customHeight="1" x14ac:dyDescent="0.25">
      <c r="A8" s="29"/>
      <c r="B8" s="29"/>
      <c r="C8" s="29"/>
      <c r="D8" s="29"/>
      <c r="E8" s="29"/>
      <c r="F8" s="29"/>
      <c r="G8" s="229"/>
      <c r="H8" s="229"/>
      <c r="I8" s="29"/>
      <c r="J8" s="29"/>
      <c r="K8" s="29"/>
    </row>
    <row r="9" spans="1:11" ht="17.399999999999999" x14ac:dyDescent="0.25">
      <c r="A9" s="29"/>
      <c r="B9" s="67" t="s">
        <v>56</v>
      </c>
      <c r="C9" s="29"/>
      <c r="D9" s="29"/>
      <c r="E9" s="29"/>
      <c r="F9" s="29"/>
      <c r="G9" s="150" t="s">
        <v>78</v>
      </c>
      <c r="H9" s="195">
        <v>0</v>
      </c>
      <c r="I9" s="29"/>
      <c r="J9" s="29"/>
      <c r="K9" s="29"/>
    </row>
    <row r="10" spans="1:11" ht="19.5" customHeight="1" x14ac:dyDescent="0.25">
      <c r="A10" s="29"/>
      <c r="B10" s="29"/>
      <c r="C10" s="29"/>
      <c r="D10" s="29"/>
      <c r="E10" s="29"/>
      <c r="F10" s="29"/>
      <c r="G10" s="229"/>
      <c r="H10" s="229"/>
      <c r="I10" s="29"/>
      <c r="J10" s="29"/>
      <c r="K10" s="29"/>
    </row>
    <row r="11" spans="1:11" ht="18" thickBot="1" x14ac:dyDescent="0.35">
      <c r="A11" s="29"/>
      <c r="B11" s="29"/>
      <c r="C11" s="29"/>
      <c r="D11" s="68" t="s">
        <v>57</v>
      </c>
      <c r="E11" s="29"/>
      <c r="F11" s="29"/>
      <c r="G11" s="151"/>
      <c r="H11" s="152">
        <f>H7+H9</f>
        <v>0</v>
      </c>
      <c r="I11" s="29"/>
      <c r="J11" s="29"/>
      <c r="K11" s="29"/>
    </row>
    <row r="12" spans="1:11" ht="19.5" customHeight="1" x14ac:dyDescent="0.25">
      <c r="A12" s="29"/>
      <c r="B12" s="29"/>
      <c r="C12" s="29"/>
      <c r="D12" s="29"/>
      <c r="E12" s="29"/>
      <c r="F12" s="29"/>
      <c r="G12" s="229"/>
      <c r="H12" s="229"/>
      <c r="I12" s="29"/>
      <c r="J12" s="29"/>
      <c r="K12" s="29"/>
    </row>
    <row r="13" spans="1:11" ht="17.399999999999999" x14ac:dyDescent="0.25">
      <c r="A13" s="29"/>
      <c r="B13" s="67" t="s">
        <v>118</v>
      </c>
      <c r="C13" s="29"/>
      <c r="D13" s="29"/>
      <c r="E13" s="29"/>
      <c r="F13" s="29"/>
      <c r="G13" s="150" t="s">
        <v>78</v>
      </c>
      <c r="H13" s="153">
        <f>IF(A100 =TRUE,0,H11*0.0635)</f>
        <v>0</v>
      </c>
      <c r="I13" s="29"/>
      <c r="J13" s="29"/>
      <c r="K13" s="29"/>
    </row>
    <row r="14" spans="1:11" ht="19.5" customHeight="1" x14ac:dyDescent="0.25">
      <c r="A14" s="29"/>
      <c r="B14" s="29"/>
      <c r="C14" s="29"/>
      <c r="D14" s="29"/>
      <c r="E14" s="29"/>
      <c r="F14" s="29"/>
      <c r="G14" s="229"/>
      <c r="H14" s="229"/>
      <c r="I14" s="29"/>
      <c r="J14" s="29"/>
      <c r="K14" s="29"/>
    </row>
    <row r="15" spans="1:11" ht="18" thickBot="1" x14ac:dyDescent="0.35">
      <c r="A15" s="29"/>
      <c r="B15" s="29"/>
      <c r="C15" s="29"/>
      <c r="D15" s="68" t="s">
        <v>58</v>
      </c>
      <c r="E15" s="29"/>
      <c r="F15" s="29"/>
      <c r="G15" s="151"/>
      <c r="H15" s="152">
        <f>H11+H13</f>
        <v>0</v>
      </c>
      <c r="I15" s="29"/>
      <c r="J15" s="29"/>
      <c r="K15" s="29"/>
    </row>
    <row r="16" spans="1:11" ht="19.5" customHeight="1" x14ac:dyDescent="0.25">
      <c r="A16" s="29"/>
      <c r="B16" s="29"/>
      <c r="C16" s="29"/>
      <c r="D16" s="29"/>
      <c r="E16" s="29"/>
      <c r="F16" s="29"/>
      <c r="G16" s="229"/>
      <c r="H16" s="229"/>
      <c r="I16" s="29"/>
      <c r="J16" s="29"/>
      <c r="K16" s="29"/>
    </row>
    <row r="17" spans="1:11" ht="19.5" customHeight="1" thickBot="1" x14ac:dyDescent="0.3">
      <c r="A17" s="29"/>
      <c r="B17" s="29"/>
      <c r="C17" s="29"/>
      <c r="D17" s="29"/>
      <c r="E17" s="29"/>
      <c r="F17" s="29"/>
      <c r="G17" s="229"/>
      <c r="H17" s="229"/>
      <c r="I17" s="29"/>
      <c r="J17" s="29"/>
      <c r="K17" s="29"/>
    </row>
    <row r="18" spans="1:11" ht="18" thickBot="1" x14ac:dyDescent="0.3">
      <c r="A18" s="183"/>
      <c r="B18" s="184" t="s">
        <v>145</v>
      </c>
      <c r="C18" s="185"/>
      <c r="D18" s="185"/>
      <c r="E18" s="185"/>
      <c r="F18" s="185"/>
      <c r="G18" s="186" t="s">
        <v>81</v>
      </c>
      <c r="H18" s="187">
        <f>(H11*0.4)</f>
        <v>0</v>
      </c>
      <c r="I18" s="29"/>
      <c r="J18" s="29"/>
      <c r="K18" s="29"/>
    </row>
    <row r="19" spans="1:11" ht="19.5" customHeight="1" x14ac:dyDescent="0.25">
      <c r="A19" s="29"/>
      <c r="B19" s="29"/>
      <c r="C19" s="29"/>
      <c r="D19" s="29"/>
      <c r="E19" s="29"/>
      <c r="F19" s="29"/>
      <c r="G19" s="229"/>
      <c r="H19" s="229"/>
      <c r="I19" s="29"/>
      <c r="J19" s="29"/>
      <c r="K19" s="29"/>
    </row>
    <row r="20" spans="1:11" ht="18" thickBot="1" x14ac:dyDescent="0.35">
      <c r="A20" s="29"/>
      <c r="B20" s="29"/>
      <c r="C20" s="29"/>
      <c r="D20" s="68" t="s">
        <v>59</v>
      </c>
      <c r="E20" s="29"/>
      <c r="F20" s="29"/>
      <c r="G20" s="154"/>
      <c r="H20" s="155">
        <f>H15-H18</f>
        <v>0</v>
      </c>
      <c r="I20" s="29"/>
      <c r="J20" s="29"/>
      <c r="K20" s="29"/>
    </row>
    <row r="21" spans="1:11" ht="19.5" customHeight="1" thickTop="1" x14ac:dyDescent="0.25">
      <c r="A21" s="29"/>
      <c r="B21" s="29"/>
      <c r="C21" s="29"/>
      <c r="D21" s="29"/>
      <c r="E21" s="29"/>
      <c r="F21" s="29"/>
      <c r="G21" s="229"/>
      <c r="H21" s="229"/>
      <c r="I21" s="29"/>
      <c r="J21" s="29"/>
      <c r="K21" s="29"/>
    </row>
    <row r="22" spans="1:11" ht="19.5" customHeight="1" x14ac:dyDescent="0.25">
      <c r="A22" s="29"/>
      <c r="B22" s="29"/>
      <c r="C22" s="29"/>
      <c r="D22" s="29"/>
      <c r="E22" s="29"/>
      <c r="F22" s="29"/>
      <c r="G22" s="229"/>
      <c r="H22" s="229"/>
      <c r="I22" s="29"/>
      <c r="J22" s="29"/>
      <c r="K22" s="29"/>
    </row>
    <row r="23" spans="1:11" ht="15" x14ac:dyDescent="0.25">
      <c r="A23" s="29"/>
      <c r="B23" s="67" t="s">
        <v>62</v>
      </c>
      <c r="C23" s="29"/>
      <c r="D23" s="29"/>
      <c r="E23" s="29"/>
      <c r="F23" s="29"/>
      <c r="G23" s="248">
        <f>Costs!I22</f>
        <v>0</v>
      </c>
      <c r="H23" s="249"/>
      <c r="I23" s="29"/>
      <c r="J23" s="29"/>
      <c r="K23" s="29"/>
    </row>
    <row r="24" spans="1:11" ht="23.25" customHeight="1" x14ac:dyDescent="0.25">
      <c r="A24" s="29"/>
      <c r="B24" s="29"/>
      <c r="C24" s="29"/>
      <c r="D24" s="29"/>
      <c r="E24" s="29"/>
      <c r="F24" s="29"/>
      <c r="G24" s="230"/>
      <c r="H24" s="230"/>
      <c r="I24" s="29"/>
      <c r="J24" s="29"/>
      <c r="K24" s="29"/>
    </row>
    <row r="25" spans="1:11" ht="15" x14ac:dyDescent="0.25">
      <c r="A25" s="29"/>
      <c r="B25" s="67" t="s">
        <v>61</v>
      </c>
      <c r="C25" s="29"/>
      <c r="D25" s="29"/>
      <c r="E25" s="29"/>
      <c r="F25" s="29"/>
      <c r="G25" s="246" t="e">
        <f>(H11 - H18)/G23</f>
        <v>#DIV/0!</v>
      </c>
      <c r="H25" s="247"/>
      <c r="I25" s="67" t="s">
        <v>64</v>
      </c>
      <c r="J25" s="29"/>
      <c r="K25" s="29"/>
    </row>
    <row r="26" spans="1:11" ht="23.25" customHeight="1" x14ac:dyDescent="0.25">
      <c r="A26" s="29"/>
      <c r="B26" s="29"/>
      <c r="C26" s="29"/>
      <c r="D26" s="29"/>
      <c r="E26" s="29"/>
      <c r="F26" s="29"/>
      <c r="G26" s="230"/>
      <c r="H26" s="230"/>
      <c r="I26" s="29"/>
      <c r="J26" s="29"/>
      <c r="K26" s="29"/>
    </row>
    <row r="27" spans="1:11" ht="15" x14ac:dyDescent="0.25">
      <c r="A27" s="29"/>
      <c r="B27" s="67" t="s">
        <v>60</v>
      </c>
      <c r="C27" s="29"/>
      <c r="D27" s="29"/>
      <c r="E27" s="29"/>
      <c r="F27" s="29"/>
      <c r="G27" s="242" t="e">
        <f>(G23/H20) * 100</f>
        <v>#DIV/0!</v>
      </c>
      <c r="H27" s="243"/>
      <c r="I27" s="29" t="s">
        <v>72</v>
      </c>
      <c r="J27" s="29"/>
      <c r="K27" s="29"/>
    </row>
    <row r="28" spans="1:11" ht="23.25" customHeight="1" x14ac:dyDescent="0.25">
      <c r="A28" s="29"/>
      <c r="B28" s="29"/>
      <c r="C28" s="29"/>
      <c r="D28" s="29"/>
      <c r="E28" s="29"/>
      <c r="F28" s="29"/>
      <c r="G28" s="230"/>
      <c r="H28" s="230"/>
      <c r="I28" s="29"/>
      <c r="J28" s="29"/>
      <c r="K28" s="29"/>
    </row>
    <row r="29" spans="1:11" ht="15" x14ac:dyDescent="0.25">
      <c r="A29" s="29"/>
      <c r="B29" s="67" t="s">
        <v>80</v>
      </c>
      <c r="C29" s="29"/>
      <c r="D29" s="29"/>
      <c r="E29" s="29"/>
      <c r="F29" s="29"/>
      <c r="G29" s="244">
        <f>G23/12</f>
        <v>0</v>
      </c>
      <c r="H29" s="245"/>
      <c r="I29" s="29" t="s">
        <v>66</v>
      </c>
      <c r="J29" s="29"/>
      <c r="K29" s="29"/>
    </row>
    <row r="30" spans="1:11" x14ac:dyDescent="0.25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</row>
    <row r="31" spans="1:11" ht="27" customHeight="1" x14ac:dyDescent="0.25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</row>
    <row r="32" spans="1:11" ht="17.25" customHeight="1" x14ac:dyDescent="0.25">
      <c r="A32" s="29"/>
      <c r="B32" s="76" t="s">
        <v>63</v>
      </c>
      <c r="C32" s="77" t="s">
        <v>117</v>
      </c>
      <c r="D32" s="78"/>
      <c r="E32" s="78"/>
      <c r="F32" s="78"/>
      <c r="G32" s="78"/>
      <c r="H32" s="79"/>
      <c r="I32" s="29"/>
      <c r="J32" s="29"/>
      <c r="K32" s="29"/>
    </row>
    <row r="33" spans="1:11" ht="17.25" customHeight="1" x14ac:dyDescent="0.25">
      <c r="A33" s="29"/>
      <c r="B33" s="91"/>
      <c r="C33" s="81"/>
      <c r="D33" s="82"/>
      <c r="E33" s="82"/>
      <c r="F33" s="82"/>
      <c r="G33" s="82"/>
      <c r="H33" s="83"/>
      <c r="I33" s="29"/>
      <c r="J33" s="29"/>
      <c r="K33" s="29"/>
    </row>
    <row r="34" spans="1:11" ht="17.25" customHeight="1" x14ac:dyDescent="0.25">
      <c r="A34" s="29"/>
      <c r="B34" s="91"/>
      <c r="C34" s="237" t="s">
        <v>108</v>
      </c>
      <c r="D34" s="238"/>
      <c r="E34" s="238"/>
      <c r="F34" s="238"/>
      <c r="G34" s="238"/>
      <c r="H34" s="239"/>
      <c r="I34" s="92"/>
      <c r="J34" s="29"/>
      <c r="K34" s="29"/>
    </row>
    <row r="35" spans="1:11" ht="14.25" customHeight="1" x14ac:dyDescent="0.25">
      <c r="A35" s="29"/>
      <c r="B35" s="80"/>
      <c r="C35" s="238"/>
      <c r="D35" s="238"/>
      <c r="E35" s="238"/>
      <c r="F35" s="238"/>
      <c r="G35" s="238"/>
      <c r="H35" s="239"/>
      <c r="I35" s="92"/>
      <c r="J35" s="29"/>
      <c r="K35" s="29"/>
    </row>
    <row r="36" spans="1:11" ht="14.25" customHeight="1" x14ac:dyDescent="0.25">
      <c r="A36" s="29"/>
      <c r="B36" s="80"/>
      <c r="C36" s="92"/>
      <c r="D36" s="92"/>
      <c r="E36" s="92"/>
      <c r="F36" s="92"/>
      <c r="G36" s="92"/>
      <c r="H36" s="93"/>
      <c r="I36" s="92"/>
      <c r="J36" s="29"/>
      <c r="K36" s="29"/>
    </row>
    <row r="37" spans="1:11" ht="14.25" customHeight="1" x14ac:dyDescent="0.25">
      <c r="A37" s="29"/>
      <c r="B37" s="80"/>
      <c r="C37" s="81" t="s">
        <v>82</v>
      </c>
      <c r="D37" s="82"/>
      <c r="E37" s="82"/>
      <c r="F37" s="82"/>
      <c r="G37" s="82"/>
      <c r="H37" s="83"/>
      <c r="I37" s="29"/>
      <c r="J37" s="29"/>
      <c r="K37" s="29"/>
    </row>
    <row r="38" spans="1:11" ht="14.25" customHeight="1" x14ac:dyDescent="0.25">
      <c r="A38" s="29"/>
      <c r="B38" s="80"/>
      <c r="C38" s="81"/>
      <c r="D38" s="82"/>
      <c r="E38" s="82"/>
      <c r="F38" s="82"/>
      <c r="G38" s="82"/>
      <c r="H38" s="83"/>
      <c r="I38" s="29"/>
      <c r="J38" s="29"/>
      <c r="K38" s="29"/>
    </row>
    <row r="39" spans="1:11" ht="14.25" customHeight="1" x14ac:dyDescent="0.25">
      <c r="A39" s="29"/>
      <c r="B39" s="80"/>
      <c r="C39" s="81" t="s">
        <v>83</v>
      </c>
      <c r="D39" s="82"/>
      <c r="E39" s="82"/>
      <c r="F39" s="82"/>
      <c r="G39" s="82"/>
      <c r="H39" s="83"/>
      <c r="I39" s="29"/>
      <c r="J39" s="29"/>
      <c r="K39" s="29"/>
    </row>
    <row r="40" spans="1:11" ht="14.25" customHeight="1" x14ac:dyDescent="0.25">
      <c r="A40" s="29"/>
      <c r="B40" s="80"/>
      <c r="C40" s="82"/>
      <c r="D40" s="82"/>
      <c r="E40" s="82"/>
      <c r="F40" s="82"/>
      <c r="G40" s="82"/>
      <c r="H40" s="83"/>
      <c r="I40" s="29"/>
      <c r="J40" s="29"/>
      <c r="K40" s="29"/>
    </row>
    <row r="41" spans="1:11" ht="12.75" customHeight="1" x14ac:dyDescent="0.25">
      <c r="A41" s="29"/>
      <c r="B41" s="80"/>
      <c r="C41" s="81" t="s">
        <v>84</v>
      </c>
      <c r="D41" s="82"/>
      <c r="E41" s="82"/>
      <c r="F41" s="82"/>
      <c r="G41" s="82"/>
      <c r="H41" s="83"/>
      <c r="I41" s="29"/>
      <c r="J41" s="29"/>
      <c r="K41" s="29"/>
    </row>
    <row r="42" spans="1:11" ht="6.75" customHeight="1" x14ac:dyDescent="0.25">
      <c r="A42" s="29"/>
      <c r="B42" s="84"/>
      <c r="C42" s="85"/>
      <c r="D42" s="85"/>
      <c r="E42" s="85"/>
      <c r="F42" s="85"/>
      <c r="G42" s="85"/>
      <c r="H42" s="86"/>
      <c r="I42" s="29"/>
      <c r="J42" s="29"/>
      <c r="K42" s="29"/>
    </row>
    <row r="43" spans="1:11" x14ac:dyDescent="0.25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</row>
    <row r="44" spans="1:11" x14ac:dyDescent="0.25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</row>
    <row r="45" spans="1:11" x14ac:dyDescent="0.25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</row>
    <row r="46" spans="1:11" x14ac:dyDescent="0.25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</row>
    <row r="47" spans="1:11" x14ac:dyDescent="0.25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</row>
    <row r="48" spans="1:11" x14ac:dyDescent="0.25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</row>
    <row r="49" spans="1:11" x14ac:dyDescent="0.25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</row>
    <row r="100" spans="1:1" x14ac:dyDescent="0.25">
      <c r="A100" s="137" t="b">
        <v>0</v>
      </c>
    </row>
  </sheetData>
  <mergeCells count="24">
    <mergeCell ref="G17:H17"/>
    <mergeCell ref="A4:B4"/>
    <mergeCell ref="C4:I4"/>
    <mergeCell ref="C34:H35"/>
    <mergeCell ref="A2:I2"/>
    <mergeCell ref="G27:H27"/>
    <mergeCell ref="G28:H28"/>
    <mergeCell ref="G29:H29"/>
    <mergeCell ref="G8:H8"/>
    <mergeCell ref="G25:H25"/>
    <mergeCell ref="G23:H23"/>
    <mergeCell ref="G26:H26"/>
    <mergeCell ref="G19:H19"/>
    <mergeCell ref="G21:H21"/>
    <mergeCell ref="G22:H22"/>
    <mergeCell ref="G24:H24"/>
    <mergeCell ref="G12:H12"/>
    <mergeCell ref="G14:H14"/>
    <mergeCell ref="G1:H1"/>
    <mergeCell ref="C5:I5"/>
    <mergeCell ref="G16:H16"/>
    <mergeCell ref="C3:E3"/>
    <mergeCell ref="G3:I3"/>
    <mergeCell ref="G10:H10"/>
  </mergeCells>
  <phoneticPr fontId="0" type="noConversion"/>
  <pageMargins left="0.75" right="0.75" top="1" bottom="0.25" header="0.5" footer="0"/>
  <pageSetup scale="97" orientation="portrait" r:id="rId1"/>
  <headerFooter alignWithMargins="0">
    <oddHeader>&amp;R&amp;D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3" r:id="rId4" name="Check Box 3">
              <controlPr defaultSize="0" autoFill="0" autoLine="0" autoPict="0">
                <anchor moveWithCells="1">
                  <from>
                    <xdr:col>5</xdr:col>
                    <xdr:colOff>22860</xdr:colOff>
                    <xdr:row>11</xdr:row>
                    <xdr:rowOff>228600</xdr:rowOff>
                  </from>
                  <to>
                    <xdr:col>6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Q52"/>
  <sheetViews>
    <sheetView topLeftCell="G1" zoomScale="90" zoomScaleNormal="90" zoomScaleSheetLayoutView="75" workbookViewId="0">
      <selection activeCell="L16" sqref="L16"/>
    </sheetView>
  </sheetViews>
  <sheetFormatPr defaultRowHeight="26.25" customHeight="1" x14ac:dyDescent="0.25"/>
  <cols>
    <col min="1" max="1" width="5.5546875" hidden="1" customWidth="1"/>
    <col min="2" max="2" width="20.33203125" hidden="1" customWidth="1"/>
    <col min="3" max="3" width="10.88671875" hidden="1" customWidth="1"/>
    <col min="4" max="4" width="9.109375" hidden="1" customWidth="1"/>
    <col min="5" max="5" width="0.6640625" hidden="1" customWidth="1"/>
    <col min="6" max="6" width="13.33203125" hidden="1" customWidth="1"/>
    <col min="7" max="7" width="10.88671875" customWidth="1"/>
    <col min="8" max="8" width="41.33203125" customWidth="1"/>
    <col min="9" max="9" width="26.44140625" style="163" customWidth="1"/>
    <col min="10" max="10" width="9.88671875" customWidth="1"/>
    <col min="11" max="11" width="29.88671875" customWidth="1"/>
    <col min="12" max="12" width="14.44140625" customWidth="1"/>
    <col min="15" max="15" width="12.88671875" customWidth="1"/>
    <col min="16" max="16" width="0.109375" customWidth="1"/>
    <col min="17" max="17" width="9.109375" hidden="1" customWidth="1"/>
  </cols>
  <sheetData>
    <row r="1" spans="7:17" ht="26.25" customHeight="1" x14ac:dyDescent="0.25">
      <c r="I1" s="240" t="s">
        <v>143</v>
      </c>
      <c r="J1" s="241"/>
      <c r="K1" s="241"/>
      <c r="L1" s="241"/>
      <c r="M1" s="241"/>
      <c r="N1" s="241"/>
      <c r="O1" s="241"/>
      <c r="P1" s="241"/>
      <c r="Q1" s="241"/>
    </row>
    <row r="2" spans="7:17" ht="44.25" customHeight="1" x14ac:dyDescent="0.25">
      <c r="G2" s="24"/>
      <c r="H2" s="192" t="s">
        <v>75</v>
      </c>
      <c r="I2" s="233" t="str">
        <f>'Present  (Page 1)'!C1</f>
        <v>Sample Company</v>
      </c>
      <c r="J2" s="234"/>
      <c r="K2" s="234"/>
      <c r="L2" s="193" t="s">
        <v>102</v>
      </c>
      <c r="M2" s="233" t="str">
        <f>'Present  (Page 1)'!E1</f>
        <v>Your Street, Your Town</v>
      </c>
      <c r="N2" s="234"/>
      <c r="O2" s="234"/>
      <c r="P2" s="24"/>
      <c r="Q2" s="24"/>
    </row>
    <row r="3" spans="7:17" ht="26.25" customHeight="1" x14ac:dyDescent="0.3">
      <c r="G3" s="68" t="s">
        <v>144</v>
      </c>
      <c r="H3" s="162"/>
      <c r="I3" s="171" t="s">
        <v>119</v>
      </c>
      <c r="J3" s="164"/>
      <c r="K3" s="165" t="s">
        <v>133</v>
      </c>
      <c r="L3" s="134"/>
      <c r="M3" s="134"/>
      <c r="N3" s="134"/>
      <c r="O3" s="134"/>
      <c r="P3" s="24"/>
      <c r="Q3" s="24"/>
    </row>
    <row r="4" spans="7:17" ht="27" customHeight="1" x14ac:dyDescent="0.25">
      <c r="G4" s="29"/>
      <c r="H4" s="29"/>
      <c r="I4" s="171" t="s">
        <v>126</v>
      </c>
      <c r="J4" s="164"/>
      <c r="K4" s="165" t="s">
        <v>134</v>
      </c>
      <c r="L4" s="134"/>
      <c r="M4" s="134"/>
      <c r="N4" s="134"/>
      <c r="O4" s="134"/>
      <c r="P4" s="24"/>
      <c r="Q4" s="24"/>
    </row>
    <row r="5" spans="7:17" ht="34.5" customHeight="1" x14ac:dyDescent="0.25">
      <c r="G5" s="29"/>
      <c r="H5" s="29"/>
      <c r="I5" s="171" t="s">
        <v>127</v>
      </c>
      <c r="J5" s="164"/>
      <c r="K5" s="165" t="s">
        <v>135</v>
      </c>
      <c r="L5" s="134"/>
      <c r="M5" s="134"/>
      <c r="N5" s="134"/>
      <c r="O5" s="134"/>
      <c r="P5" s="24"/>
      <c r="Q5" s="24"/>
    </row>
    <row r="6" spans="7:17" ht="28.5" customHeight="1" x14ac:dyDescent="0.25">
      <c r="G6" s="29"/>
      <c r="H6" s="29"/>
      <c r="I6" s="171" t="s">
        <v>120</v>
      </c>
      <c r="J6" s="164"/>
      <c r="K6" s="165" t="s">
        <v>136</v>
      </c>
      <c r="L6" s="134"/>
      <c r="M6" s="134"/>
      <c r="N6" s="134"/>
      <c r="O6" s="134"/>
      <c r="P6" s="24"/>
      <c r="Q6" s="24"/>
    </row>
    <row r="7" spans="7:17" ht="30" customHeight="1" x14ac:dyDescent="0.25">
      <c r="G7" s="29"/>
      <c r="H7" s="29"/>
      <c r="I7" s="171" t="s">
        <v>128</v>
      </c>
      <c r="J7" s="164"/>
      <c r="K7" s="165" t="s">
        <v>137</v>
      </c>
      <c r="L7" s="134"/>
      <c r="M7" s="134"/>
      <c r="N7" s="134"/>
      <c r="O7" s="134"/>
      <c r="P7" s="24"/>
      <c r="Q7" s="24"/>
    </row>
    <row r="8" spans="7:17" ht="30.75" customHeight="1" x14ac:dyDescent="0.25">
      <c r="G8" s="29"/>
      <c r="H8" s="29"/>
      <c r="I8" s="171" t="s">
        <v>129</v>
      </c>
      <c r="J8" s="164"/>
      <c r="K8" s="165" t="s">
        <v>138</v>
      </c>
      <c r="L8" s="134"/>
      <c r="M8" s="134"/>
      <c r="N8" s="134"/>
      <c r="O8" s="134"/>
      <c r="P8" s="24"/>
      <c r="Q8" s="24"/>
    </row>
    <row r="9" spans="7:17" ht="31.5" customHeight="1" x14ac:dyDescent="0.25">
      <c r="G9" s="29"/>
      <c r="H9" s="29"/>
      <c r="I9" s="171" t="s">
        <v>121</v>
      </c>
      <c r="J9" s="164"/>
      <c r="K9" s="165" t="s">
        <v>139</v>
      </c>
      <c r="L9" s="134"/>
      <c r="M9" s="134"/>
      <c r="N9" s="134"/>
      <c r="O9" s="134"/>
      <c r="P9" s="24"/>
      <c r="Q9" s="24"/>
    </row>
    <row r="10" spans="7:17" ht="28.5" customHeight="1" x14ac:dyDescent="0.25">
      <c r="G10" s="29"/>
      <c r="H10" s="29"/>
      <c r="I10" s="171" t="s">
        <v>130</v>
      </c>
      <c r="J10" s="164"/>
      <c r="K10" s="165" t="s">
        <v>140</v>
      </c>
      <c r="L10" s="134"/>
      <c r="M10" s="134"/>
      <c r="N10" s="134"/>
      <c r="O10" s="134"/>
      <c r="P10" s="24"/>
      <c r="Q10" s="24"/>
    </row>
    <row r="11" spans="7:17" ht="27" customHeight="1" x14ac:dyDescent="0.25">
      <c r="G11" s="29"/>
      <c r="H11" s="29"/>
      <c r="I11" s="171" t="s">
        <v>131</v>
      </c>
      <c r="J11" s="164"/>
      <c r="K11" s="165" t="s">
        <v>141</v>
      </c>
      <c r="L11" s="134"/>
      <c r="M11" s="134"/>
      <c r="N11" s="134"/>
      <c r="O11" s="134"/>
      <c r="P11" s="24"/>
      <c r="Q11" s="24"/>
    </row>
    <row r="12" spans="7:17" ht="30.75" customHeight="1" x14ac:dyDescent="0.25">
      <c r="G12" s="29"/>
      <c r="H12" s="29"/>
      <c r="I12" s="166" t="s">
        <v>122</v>
      </c>
      <c r="J12" s="166"/>
      <c r="K12" s="167" t="s">
        <v>132</v>
      </c>
      <c r="L12" s="160"/>
      <c r="M12" s="160"/>
      <c r="N12" s="134"/>
      <c r="O12" s="134"/>
      <c r="P12" s="24"/>
      <c r="Q12" s="24"/>
    </row>
    <row r="13" spans="7:17" ht="32.25" customHeight="1" x14ac:dyDescent="0.25">
      <c r="G13" s="29"/>
      <c r="H13" s="29"/>
      <c r="I13" s="168" t="s">
        <v>123</v>
      </c>
      <c r="J13" s="168"/>
      <c r="K13" s="169" t="s">
        <v>142</v>
      </c>
      <c r="L13" s="161"/>
      <c r="M13" s="161"/>
      <c r="N13" s="134"/>
      <c r="O13" s="134"/>
      <c r="P13" s="24"/>
      <c r="Q13" s="24"/>
    </row>
    <row r="14" spans="7:17" ht="21" customHeight="1" x14ac:dyDescent="0.3">
      <c r="G14" s="68" t="s">
        <v>85</v>
      </c>
      <c r="H14" s="29"/>
      <c r="I14" s="172"/>
      <c r="J14" s="196">
        <v>0.12820000000000001</v>
      </c>
      <c r="K14" s="24"/>
      <c r="L14" s="24"/>
      <c r="M14" s="24"/>
      <c r="N14" s="24"/>
      <c r="O14" s="24"/>
      <c r="P14" s="24"/>
      <c r="Q14" s="24"/>
    </row>
    <row r="15" spans="7:17" ht="26.25" customHeight="1" x14ac:dyDescent="0.25">
      <c r="G15" s="29"/>
      <c r="H15" s="29"/>
      <c r="I15" s="172"/>
      <c r="J15" s="24"/>
      <c r="K15" s="24"/>
      <c r="L15" s="24"/>
      <c r="M15" s="24"/>
      <c r="N15" s="24"/>
      <c r="O15" s="24"/>
      <c r="P15" s="24"/>
      <c r="Q15" s="24"/>
    </row>
    <row r="16" spans="7:17" ht="19.5" customHeight="1" x14ac:dyDescent="0.3">
      <c r="G16" s="68" t="s">
        <v>86</v>
      </c>
      <c r="H16" s="29"/>
      <c r="I16" s="172"/>
      <c r="J16" s="197"/>
      <c r="K16" s="24"/>
      <c r="L16" s="24"/>
      <c r="M16" s="24"/>
      <c r="N16" s="24"/>
      <c r="O16" s="24"/>
      <c r="P16" s="24"/>
      <c r="Q16" s="24"/>
    </row>
    <row r="17" spans="1:17" ht="26.25" customHeight="1" x14ac:dyDescent="0.25">
      <c r="G17" s="29"/>
      <c r="H17" s="29"/>
      <c r="I17" s="172"/>
      <c r="J17" s="24"/>
      <c r="K17" s="24"/>
      <c r="L17" s="24"/>
      <c r="M17" s="24"/>
      <c r="N17" s="24"/>
      <c r="O17" s="24"/>
      <c r="P17" s="24"/>
      <c r="Q17" s="24"/>
    </row>
    <row r="18" spans="1:17" ht="26.25" customHeight="1" x14ac:dyDescent="0.25">
      <c r="G18" s="29"/>
      <c r="H18" s="29"/>
      <c r="I18" s="172"/>
      <c r="J18" s="24"/>
      <c r="K18" s="29"/>
      <c r="L18" s="24"/>
      <c r="M18" s="24"/>
      <c r="N18" s="24"/>
      <c r="O18" s="24"/>
      <c r="P18" s="24"/>
      <c r="Q18" s="24"/>
    </row>
    <row r="19" spans="1:17" ht="26.25" customHeight="1" thickBot="1" x14ac:dyDescent="0.3">
      <c r="G19" s="29"/>
      <c r="H19" s="29"/>
      <c r="I19" s="172"/>
      <c r="J19" s="29"/>
      <c r="K19" s="29"/>
      <c r="L19" s="29"/>
      <c r="M19" s="24"/>
      <c r="N19" s="24"/>
      <c r="O19" s="24"/>
      <c r="P19" s="24"/>
      <c r="Q19" s="24"/>
    </row>
    <row r="20" spans="1:17" ht="22.5" customHeight="1" thickBot="1" x14ac:dyDescent="0.45">
      <c r="A20" s="13"/>
      <c r="B20" s="13"/>
      <c r="C20" s="13"/>
      <c r="D20" s="13"/>
      <c r="E20" s="13"/>
      <c r="F20" s="13"/>
      <c r="G20" s="66" t="s">
        <v>79</v>
      </c>
      <c r="H20" s="29"/>
      <c r="I20" s="257">
        <f>IF('Financial Analysis'!H20&lt;0,"Error",'Financial Analysis'!H20)</f>
        <v>0</v>
      </c>
      <c r="J20" s="258"/>
      <c r="K20" s="259"/>
      <c r="L20" s="29"/>
      <c r="M20" s="24"/>
      <c r="N20" s="24"/>
      <c r="O20" s="24"/>
      <c r="P20" s="24"/>
      <c r="Q20" s="24"/>
    </row>
    <row r="21" spans="1:17" ht="26.25" customHeight="1" thickBot="1" x14ac:dyDescent="0.3">
      <c r="A21" s="14" t="s">
        <v>0</v>
      </c>
      <c r="B21" s="12" t="s">
        <v>36</v>
      </c>
      <c r="C21" s="12" t="s">
        <v>34</v>
      </c>
      <c r="D21" s="12" t="s">
        <v>35</v>
      </c>
      <c r="E21" s="15"/>
      <c r="F21" s="12" t="s">
        <v>3</v>
      </c>
      <c r="G21" s="29"/>
      <c r="H21" s="29"/>
      <c r="I21" s="173"/>
      <c r="J21" s="82"/>
      <c r="K21" s="29"/>
      <c r="L21" s="29"/>
      <c r="M21" s="24"/>
      <c r="N21" s="24"/>
      <c r="O21" s="24"/>
      <c r="P21" s="24"/>
      <c r="Q21" s="24"/>
    </row>
    <row r="22" spans="1:17" ht="21" customHeight="1" thickBot="1" x14ac:dyDescent="0.45">
      <c r="A22" s="16"/>
      <c r="B22" s="16"/>
      <c r="C22" s="16"/>
      <c r="D22" s="16"/>
      <c r="E22" s="16"/>
      <c r="F22" s="16"/>
      <c r="G22" s="66" t="s">
        <v>62</v>
      </c>
      <c r="H22" s="29"/>
      <c r="I22" s="257">
        <f>IF('Proposed  8'!O29 + ('Proposed  8'!M29 * J16 *12)&lt;0,"Negative Savings!",'Proposed  8'!O29 + ('Proposed  8'!M29 * J16 *12))</f>
        <v>0</v>
      </c>
      <c r="J22" s="258"/>
      <c r="K22" s="259"/>
      <c r="L22" s="29"/>
      <c r="M22" s="24"/>
      <c r="N22" s="24"/>
      <c r="O22" s="24"/>
      <c r="P22" s="24"/>
      <c r="Q22" s="24"/>
    </row>
    <row r="23" spans="1:17" ht="26.25" customHeight="1" thickBot="1" x14ac:dyDescent="0.3">
      <c r="A23" s="3">
        <f>'Proposed ( Page 1)'!A8</f>
        <v>1</v>
      </c>
      <c r="B23" s="3">
        <f>'Proposed ( Page 1)'!C8</f>
        <v>0</v>
      </c>
      <c r="C23" s="20">
        <v>120</v>
      </c>
      <c r="D23" s="3">
        <f>'Proposed ( Page 1)'!D8</f>
        <v>0</v>
      </c>
      <c r="E23" s="6"/>
      <c r="F23" s="20">
        <f>(C23*D23)*0.85</f>
        <v>0</v>
      </c>
      <c r="G23" s="29"/>
      <c r="H23" s="29"/>
      <c r="I23" s="172"/>
      <c r="J23" s="29"/>
      <c r="K23" s="29"/>
      <c r="L23" s="29"/>
      <c r="M23" s="24"/>
      <c r="N23" s="24"/>
      <c r="O23" s="24"/>
      <c r="P23" s="24"/>
      <c r="Q23" s="24"/>
    </row>
    <row r="24" spans="1:17" ht="26.25" customHeight="1" thickBot="1" x14ac:dyDescent="0.45">
      <c r="A24" s="3">
        <f>'Proposed ( Page 1)'!A9</f>
        <v>2</v>
      </c>
      <c r="B24" s="3">
        <f>'Proposed ( Page 1)'!C9</f>
        <v>0</v>
      </c>
      <c r="C24" s="20">
        <v>120</v>
      </c>
      <c r="D24" s="3">
        <f>'Proposed ( Page 1)'!D9</f>
        <v>0</v>
      </c>
      <c r="E24" s="6"/>
      <c r="F24" s="20">
        <f t="shared" ref="F24:F31" si="0">(C24*D24)*0.85</f>
        <v>0</v>
      </c>
      <c r="G24" s="250" t="s">
        <v>109</v>
      </c>
      <c r="H24" s="250"/>
      <c r="I24" s="251">
        <f>'Proposed  8'!M29</f>
        <v>0</v>
      </c>
      <c r="J24" s="252"/>
      <c r="K24" s="253"/>
      <c r="L24" s="29"/>
      <c r="M24" s="29"/>
      <c r="N24" s="29"/>
      <c r="O24" s="29"/>
      <c r="P24" s="29"/>
    </row>
    <row r="25" spans="1:17" ht="26.25" customHeight="1" thickBot="1" x14ac:dyDescent="0.3">
      <c r="A25" s="3">
        <f>'Proposed ( Page 1)'!A10</f>
        <v>3</v>
      </c>
      <c r="B25" s="3">
        <f>'Proposed ( Page 1)'!C10</f>
        <v>0</v>
      </c>
      <c r="C25" s="20">
        <v>120</v>
      </c>
      <c r="D25" s="3">
        <f>'Proposed ( Page 1)'!D10</f>
        <v>0</v>
      </c>
      <c r="E25" s="6"/>
      <c r="F25" s="20">
        <f t="shared" si="0"/>
        <v>0</v>
      </c>
      <c r="G25" s="29"/>
      <c r="H25" s="29"/>
      <c r="I25" s="172"/>
      <c r="J25" s="29"/>
      <c r="K25" s="29"/>
      <c r="L25" s="29"/>
      <c r="M25" s="29"/>
      <c r="N25" s="29"/>
      <c r="O25" s="29"/>
      <c r="P25" s="29"/>
    </row>
    <row r="26" spans="1:17" ht="26.25" customHeight="1" thickBot="1" x14ac:dyDescent="0.45">
      <c r="A26" s="3">
        <f>'Proposed ( Page 1)'!A11</f>
        <v>4</v>
      </c>
      <c r="B26" s="3">
        <f>'Proposed ( Page 1)'!C11</f>
        <v>0</v>
      </c>
      <c r="C26" s="20">
        <v>120</v>
      </c>
      <c r="D26" s="3">
        <f>'Proposed ( Page 1)'!D11</f>
        <v>0</v>
      </c>
      <c r="E26" s="6"/>
      <c r="F26" s="20">
        <f t="shared" si="0"/>
        <v>0</v>
      </c>
      <c r="G26" s="250" t="s">
        <v>110</v>
      </c>
      <c r="H26" s="250"/>
      <c r="I26" s="254">
        <f>'Proposed  8'!N29</f>
        <v>0</v>
      </c>
      <c r="J26" s="255"/>
      <c r="K26" s="256"/>
      <c r="L26" s="29"/>
    </row>
    <row r="27" spans="1:17" ht="26.25" customHeight="1" x14ac:dyDescent="0.25">
      <c r="A27" s="3"/>
      <c r="B27" s="3"/>
      <c r="C27" s="20"/>
      <c r="D27" s="3"/>
      <c r="E27" s="6"/>
      <c r="F27" s="20"/>
      <c r="G27" s="29"/>
      <c r="H27" s="29"/>
      <c r="I27" s="174"/>
      <c r="J27" s="29"/>
      <c r="K27" s="29"/>
      <c r="L27" s="29"/>
    </row>
    <row r="28" spans="1:17" ht="26.25" customHeight="1" x14ac:dyDescent="0.25">
      <c r="A28" s="3"/>
      <c r="B28" s="3"/>
      <c r="C28" s="20"/>
      <c r="D28" s="3"/>
      <c r="E28" s="6"/>
      <c r="F28" s="20"/>
      <c r="G28" s="29"/>
      <c r="H28" s="29"/>
      <c r="I28" s="172"/>
      <c r="J28" s="29"/>
      <c r="K28" s="29"/>
      <c r="L28" s="29"/>
    </row>
    <row r="29" spans="1:17" ht="26.25" customHeight="1" x14ac:dyDescent="0.25">
      <c r="A29" s="3"/>
      <c r="B29" s="3"/>
      <c r="C29" s="20"/>
      <c r="D29" s="3"/>
      <c r="E29" s="6"/>
      <c r="F29" s="20"/>
      <c r="I29" s="175"/>
    </row>
    <row r="30" spans="1:17" ht="26.25" customHeight="1" x14ac:dyDescent="0.25">
      <c r="A30" s="3"/>
      <c r="B30" s="3"/>
      <c r="C30" s="20"/>
      <c r="D30" s="3"/>
      <c r="E30" s="6"/>
      <c r="F30" s="20"/>
    </row>
    <row r="31" spans="1:17" ht="26.25" customHeight="1" x14ac:dyDescent="0.25">
      <c r="A31" s="3">
        <f>'Proposed ( Page 1)'!A16</f>
        <v>9</v>
      </c>
      <c r="B31" s="3">
        <f>'Proposed ( Page 1)'!C16</f>
        <v>0</v>
      </c>
      <c r="C31" s="20">
        <v>120</v>
      </c>
      <c r="D31" s="3">
        <f>'Proposed ( Page 1)'!D16</f>
        <v>0</v>
      </c>
      <c r="E31" s="6"/>
      <c r="F31" s="20">
        <f t="shared" si="0"/>
        <v>0</v>
      </c>
    </row>
    <row r="32" spans="1:17" ht="26.25" customHeight="1" x14ac:dyDescent="0.25">
      <c r="A32" s="1" t="s">
        <v>3</v>
      </c>
      <c r="B32" s="10"/>
      <c r="C32" s="10"/>
      <c r="D32" s="3">
        <f>SUM(D23:D31)</f>
        <v>0</v>
      </c>
      <c r="E32" s="4"/>
      <c r="F32" s="20">
        <f>SUM(F23:F31)</f>
        <v>0</v>
      </c>
    </row>
    <row r="33" spans="1:6" ht="26.25" customHeight="1" x14ac:dyDescent="0.25">
      <c r="A33" s="5" t="s">
        <v>37</v>
      </c>
      <c r="B33" s="7"/>
      <c r="C33" s="7"/>
      <c r="D33" s="1"/>
      <c r="E33" s="7"/>
      <c r="F33" s="2"/>
    </row>
    <row r="34" spans="1:6" ht="26.25" customHeight="1" x14ac:dyDescent="0.25">
      <c r="A34" s="17"/>
      <c r="B34" s="8"/>
      <c r="C34" s="8"/>
      <c r="D34" s="8"/>
      <c r="E34" s="8"/>
      <c r="F34" s="8"/>
    </row>
    <row r="35" spans="1:6" ht="26.25" customHeight="1" x14ac:dyDescent="0.25">
      <c r="A35" s="14" t="s">
        <v>0</v>
      </c>
      <c r="B35" s="14" t="s">
        <v>53</v>
      </c>
      <c r="C35" s="14" t="s">
        <v>34</v>
      </c>
      <c r="D35" s="14" t="s">
        <v>54</v>
      </c>
      <c r="E35" s="11"/>
      <c r="F35" s="14" t="s">
        <v>3</v>
      </c>
    </row>
    <row r="36" spans="1:6" ht="26.25" customHeight="1" x14ac:dyDescent="0.25">
      <c r="A36" s="18"/>
      <c r="B36" s="9"/>
      <c r="C36" s="9"/>
      <c r="D36" s="9"/>
      <c r="E36" s="9"/>
      <c r="F36" s="9"/>
    </row>
    <row r="37" spans="1:6" ht="26.25" customHeight="1" x14ac:dyDescent="0.25">
      <c r="A37" s="3" t="s">
        <v>38</v>
      </c>
      <c r="B37" s="3" t="s">
        <v>67</v>
      </c>
      <c r="C37" s="20">
        <v>1.21</v>
      </c>
      <c r="D37" s="3">
        <v>250</v>
      </c>
      <c r="E37" s="6"/>
      <c r="F37" s="20">
        <f>C37*D37</f>
        <v>302.5</v>
      </c>
    </row>
    <row r="38" spans="1:6" ht="26.25" customHeight="1" x14ac:dyDescent="0.25">
      <c r="A38" s="3" t="s">
        <v>39</v>
      </c>
      <c r="B38" s="3" t="s">
        <v>68</v>
      </c>
      <c r="C38" s="20">
        <v>2.4</v>
      </c>
      <c r="D38" s="3">
        <v>124</v>
      </c>
      <c r="E38" s="6"/>
      <c r="F38" s="20">
        <f t="shared" ref="F38:F51" si="1">C38*D38</f>
        <v>297.59999999999997</v>
      </c>
    </row>
    <row r="39" spans="1:6" ht="26.25" customHeight="1" x14ac:dyDescent="0.25">
      <c r="A39" s="3" t="s">
        <v>40</v>
      </c>
      <c r="B39" s="3" t="s">
        <v>69</v>
      </c>
      <c r="C39" s="20">
        <v>650</v>
      </c>
      <c r="D39" s="3">
        <v>1</v>
      </c>
      <c r="E39" s="6"/>
      <c r="F39" s="20">
        <f t="shared" si="1"/>
        <v>650</v>
      </c>
    </row>
    <row r="40" spans="1:6" ht="26.25" customHeight="1" x14ac:dyDescent="0.25">
      <c r="A40" s="3" t="s">
        <v>41</v>
      </c>
      <c r="B40" s="3" t="s">
        <v>70</v>
      </c>
      <c r="C40" s="20">
        <v>510</v>
      </c>
      <c r="D40" s="3">
        <v>1</v>
      </c>
      <c r="E40" s="6"/>
      <c r="F40" s="20">
        <f t="shared" si="1"/>
        <v>510</v>
      </c>
    </row>
    <row r="41" spans="1:6" ht="26.25" customHeight="1" x14ac:dyDescent="0.25">
      <c r="A41" s="3" t="s">
        <v>42</v>
      </c>
      <c r="B41" s="3"/>
      <c r="C41" s="20"/>
      <c r="D41" s="3"/>
      <c r="E41" s="6"/>
      <c r="F41" s="20">
        <f t="shared" si="1"/>
        <v>0</v>
      </c>
    </row>
    <row r="42" spans="1:6" ht="26.25" customHeight="1" x14ac:dyDescent="0.25">
      <c r="A42" s="3" t="s">
        <v>43</v>
      </c>
      <c r="B42" s="3"/>
      <c r="C42" s="20"/>
      <c r="D42" s="3"/>
      <c r="E42" s="6"/>
      <c r="F42" s="20">
        <f t="shared" si="1"/>
        <v>0</v>
      </c>
    </row>
    <row r="43" spans="1:6" ht="26.25" customHeight="1" x14ac:dyDescent="0.25">
      <c r="A43" s="3" t="s">
        <v>44</v>
      </c>
      <c r="B43" s="3"/>
      <c r="C43" s="20"/>
      <c r="D43" s="3"/>
      <c r="E43" s="6"/>
      <c r="F43" s="20">
        <f t="shared" si="1"/>
        <v>0</v>
      </c>
    </row>
    <row r="44" spans="1:6" ht="26.25" customHeight="1" x14ac:dyDescent="0.25">
      <c r="A44" s="3" t="s">
        <v>45</v>
      </c>
      <c r="B44" s="3"/>
      <c r="C44" s="20"/>
      <c r="D44" s="3"/>
      <c r="E44" s="6"/>
      <c r="F44" s="20">
        <f t="shared" si="1"/>
        <v>0</v>
      </c>
    </row>
    <row r="45" spans="1:6" ht="26.25" customHeight="1" x14ac:dyDescent="0.25">
      <c r="A45" s="3" t="s">
        <v>46</v>
      </c>
      <c r="B45" s="3"/>
      <c r="C45" s="20"/>
      <c r="D45" s="3"/>
      <c r="E45" s="6"/>
      <c r="F45" s="20">
        <f t="shared" si="1"/>
        <v>0</v>
      </c>
    </row>
    <row r="46" spans="1:6" ht="26.25" customHeight="1" x14ac:dyDescent="0.25">
      <c r="A46" s="3" t="s">
        <v>47</v>
      </c>
      <c r="B46" s="3"/>
      <c r="C46" s="20"/>
      <c r="D46" s="3"/>
      <c r="E46" s="6"/>
      <c r="F46" s="20">
        <f t="shared" si="1"/>
        <v>0</v>
      </c>
    </row>
    <row r="47" spans="1:6" ht="26.25" customHeight="1" x14ac:dyDescent="0.25">
      <c r="A47" s="3" t="s">
        <v>48</v>
      </c>
      <c r="B47" s="3"/>
      <c r="C47" s="20"/>
      <c r="D47" s="3"/>
      <c r="E47" s="6"/>
      <c r="F47" s="20">
        <f t="shared" si="1"/>
        <v>0</v>
      </c>
    </row>
    <row r="48" spans="1:6" ht="26.25" customHeight="1" x14ac:dyDescent="0.25">
      <c r="A48" s="3" t="s">
        <v>49</v>
      </c>
      <c r="B48" s="3"/>
      <c r="C48" s="20"/>
      <c r="D48" s="3"/>
      <c r="E48" s="6"/>
      <c r="F48" s="20">
        <f t="shared" si="1"/>
        <v>0</v>
      </c>
    </row>
    <row r="49" spans="1:6" ht="26.25" customHeight="1" x14ac:dyDescent="0.25">
      <c r="A49" s="3" t="s">
        <v>50</v>
      </c>
      <c r="B49" s="3"/>
      <c r="C49" s="20"/>
      <c r="D49" s="3"/>
      <c r="E49" s="6"/>
      <c r="F49" s="20">
        <f t="shared" si="1"/>
        <v>0</v>
      </c>
    </row>
    <row r="50" spans="1:6" ht="26.25" customHeight="1" x14ac:dyDescent="0.25">
      <c r="A50" s="3" t="s">
        <v>51</v>
      </c>
      <c r="B50" s="3"/>
      <c r="C50" s="20"/>
      <c r="D50" s="3"/>
      <c r="E50" s="6"/>
      <c r="F50" s="20">
        <f t="shared" si="1"/>
        <v>0</v>
      </c>
    </row>
    <row r="51" spans="1:6" ht="26.25" customHeight="1" x14ac:dyDescent="0.25">
      <c r="A51" s="3" t="s">
        <v>52</v>
      </c>
      <c r="B51" s="3"/>
      <c r="C51" s="20"/>
      <c r="D51" s="3"/>
      <c r="E51" s="6"/>
      <c r="F51" s="20">
        <f t="shared" si="1"/>
        <v>0</v>
      </c>
    </row>
    <row r="52" spans="1:6" ht="26.25" customHeight="1" x14ac:dyDescent="0.25">
      <c r="A52" s="19" t="s">
        <v>3</v>
      </c>
      <c r="B52" s="4"/>
      <c r="C52" s="4"/>
      <c r="D52" s="4"/>
      <c r="E52" s="4"/>
      <c r="F52" s="20">
        <f>SUM(F37:F51)</f>
        <v>1760.1</v>
      </c>
    </row>
  </sheetData>
  <mergeCells count="9">
    <mergeCell ref="I2:K2"/>
    <mergeCell ref="M2:O2"/>
    <mergeCell ref="I1:Q1"/>
    <mergeCell ref="G26:H26"/>
    <mergeCell ref="I24:K24"/>
    <mergeCell ref="I26:K26"/>
    <mergeCell ref="I20:K20"/>
    <mergeCell ref="I22:K22"/>
    <mergeCell ref="G24:H24"/>
  </mergeCells>
  <phoneticPr fontId="0" type="noConversion"/>
  <pageMargins left="0.75" right="0.75" top="1" bottom="0.25" header="0.5" footer="0"/>
  <pageSetup scale="63" orientation="landscape" r:id="rId1"/>
  <headerFooter alignWithMargins="0">
    <oddHeader>&amp;R&amp;D</oddHeader>
  </headerFooter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2:J42"/>
  <sheetViews>
    <sheetView topLeftCell="A6" zoomScaleNormal="100" zoomScaleSheetLayoutView="100" workbookViewId="0">
      <selection activeCell="M14" sqref="M14"/>
    </sheetView>
  </sheetViews>
  <sheetFormatPr defaultRowHeight="13.2" x14ac:dyDescent="0.25"/>
  <cols>
    <col min="3" max="3" width="13.109375" customWidth="1"/>
  </cols>
  <sheetData>
    <row r="2" spans="1:10" ht="15.6" x14ac:dyDescent="0.3">
      <c r="A2" s="120" t="s">
        <v>87</v>
      </c>
      <c r="B2" s="121"/>
      <c r="C2" s="121"/>
      <c r="D2" t="s">
        <v>107</v>
      </c>
    </row>
    <row r="3" spans="1:10" x14ac:dyDescent="0.25">
      <c r="A3" s="122"/>
      <c r="B3" s="122"/>
      <c r="C3" s="122"/>
      <c r="D3" s="260" t="s">
        <v>105</v>
      </c>
      <c r="E3" s="260"/>
      <c r="F3" s="260"/>
      <c r="G3" s="260"/>
      <c r="H3" s="260"/>
      <c r="I3" s="260"/>
      <c r="J3" s="260"/>
    </row>
    <row r="4" spans="1:10" x14ac:dyDescent="0.25">
      <c r="D4" s="260"/>
      <c r="E4" s="260"/>
      <c r="F4" s="260"/>
      <c r="G4" s="260"/>
      <c r="H4" s="260"/>
      <c r="I4" s="260"/>
      <c r="J4" s="260"/>
    </row>
    <row r="5" spans="1:10" x14ac:dyDescent="0.25">
      <c r="D5" s="123"/>
      <c r="E5" s="123"/>
      <c r="F5" s="123"/>
      <c r="G5" s="123"/>
      <c r="H5" s="123"/>
      <c r="I5" s="123"/>
      <c r="J5" s="123"/>
    </row>
    <row r="6" spans="1:10" ht="15.6" x14ac:dyDescent="0.3">
      <c r="A6" s="124" t="s">
        <v>88</v>
      </c>
      <c r="B6" s="125"/>
      <c r="C6" s="125"/>
      <c r="D6" t="s">
        <v>103</v>
      </c>
    </row>
    <row r="7" spans="1:10" ht="9" customHeight="1" x14ac:dyDescent="0.25"/>
    <row r="8" spans="1:10" x14ac:dyDescent="0.25">
      <c r="D8" t="s">
        <v>95</v>
      </c>
    </row>
    <row r="9" spans="1:10" ht="9" customHeight="1" x14ac:dyDescent="0.25"/>
    <row r="10" spans="1:10" x14ac:dyDescent="0.25">
      <c r="D10" t="s">
        <v>104</v>
      </c>
    </row>
    <row r="14" spans="1:10" ht="15.6" x14ac:dyDescent="0.3">
      <c r="A14" s="124" t="s">
        <v>89</v>
      </c>
      <c r="B14" s="126"/>
      <c r="C14" s="126"/>
      <c r="D14" t="s">
        <v>90</v>
      </c>
    </row>
    <row r="15" spans="1:10" ht="9" customHeight="1" x14ac:dyDescent="0.3">
      <c r="A15" s="131"/>
      <c r="B15" s="132"/>
      <c r="C15" s="132"/>
    </row>
    <row r="16" spans="1:10" ht="12.75" customHeight="1" x14ac:dyDescent="0.25">
      <c r="D16" t="s">
        <v>91</v>
      </c>
    </row>
    <row r="17" spans="1:10" ht="9" customHeight="1" x14ac:dyDescent="0.25"/>
    <row r="18" spans="1:10" ht="12.75" customHeight="1" x14ac:dyDescent="0.25">
      <c r="D18" t="s">
        <v>92</v>
      </c>
    </row>
    <row r="19" spans="1:10" ht="13.5" customHeight="1" x14ac:dyDescent="0.25">
      <c r="D19" s="260" t="s">
        <v>106</v>
      </c>
      <c r="E19" s="260"/>
      <c r="F19" s="260"/>
      <c r="G19" s="260"/>
      <c r="H19" s="260"/>
      <c r="I19" s="260"/>
      <c r="J19" s="260"/>
    </row>
    <row r="20" spans="1:10" ht="17.25" customHeight="1" x14ac:dyDescent="0.25">
      <c r="D20" s="260"/>
      <c r="E20" s="260"/>
      <c r="F20" s="260"/>
      <c r="G20" s="260"/>
      <c r="H20" s="260"/>
      <c r="I20" s="260"/>
      <c r="J20" s="260"/>
    </row>
    <row r="21" spans="1:10" x14ac:dyDescent="0.25">
      <c r="A21" s="122"/>
      <c r="B21" s="122"/>
      <c r="C21" s="122"/>
      <c r="D21" s="127"/>
      <c r="E21" s="127"/>
      <c r="F21" s="127"/>
      <c r="G21" s="127"/>
      <c r="H21" s="127"/>
      <c r="I21" s="127"/>
      <c r="J21" s="127"/>
    </row>
    <row r="22" spans="1:10" x14ac:dyDescent="0.25">
      <c r="D22" s="127"/>
      <c r="E22" s="127"/>
      <c r="F22" s="127"/>
      <c r="G22" s="127"/>
      <c r="H22" s="127"/>
      <c r="I22" s="127"/>
      <c r="J22" s="127"/>
    </row>
    <row r="25" spans="1:10" ht="15.6" x14ac:dyDescent="0.3">
      <c r="A25" s="128" t="s">
        <v>93</v>
      </c>
      <c r="B25" s="126"/>
      <c r="C25" s="126"/>
      <c r="D25" t="s">
        <v>94</v>
      </c>
    </row>
    <row r="26" spans="1:10" ht="9" customHeight="1" x14ac:dyDescent="0.25"/>
    <row r="27" spans="1:10" x14ac:dyDescent="0.25">
      <c r="D27" t="s">
        <v>95</v>
      </c>
    </row>
    <row r="28" spans="1:10" ht="9" customHeight="1" x14ac:dyDescent="0.25"/>
    <row r="29" spans="1:10" x14ac:dyDescent="0.25">
      <c r="D29" t="s">
        <v>96</v>
      </c>
    </row>
    <row r="33" spans="1:10" ht="15.6" x14ac:dyDescent="0.3">
      <c r="A33" s="129" t="s">
        <v>97</v>
      </c>
      <c r="B33" s="130"/>
      <c r="C33" s="130"/>
    </row>
    <row r="34" spans="1:10" ht="9.75" customHeight="1" x14ac:dyDescent="0.25"/>
    <row r="35" spans="1:10" x14ac:dyDescent="0.25">
      <c r="A35" t="s">
        <v>98</v>
      </c>
    </row>
    <row r="36" spans="1:10" ht="9.75" customHeight="1" x14ac:dyDescent="0.25"/>
    <row r="37" spans="1:10" x14ac:dyDescent="0.25">
      <c r="A37" t="s">
        <v>99</v>
      </c>
    </row>
    <row r="38" spans="1:10" ht="9.75" customHeight="1" x14ac:dyDescent="0.25"/>
    <row r="39" spans="1:10" x14ac:dyDescent="0.25">
      <c r="A39" t="s">
        <v>100</v>
      </c>
    </row>
    <row r="40" spans="1:10" ht="9.75" customHeight="1" x14ac:dyDescent="0.25"/>
    <row r="41" spans="1:10" x14ac:dyDescent="0.25">
      <c r="A41" s="261" t="s">
        <v>101</v>
      </c>
      <c r="B41" s="261"/>
      <c r="C41" s="261"/>
      <c r="D41" s="261"/>
      <c r="E41" s="261"/>
      <c r="F41" s="261"/>
      <c r="G41" s="261"/>
      <c r="H41" s="261"/>
      <c r="I41" s="261"/>
      <c r="J41" s="261"/>
    </row>
    <row r="42" spans="1:10" x14ac:dyDescent="0.25">
      <c r="A42" s="261"/>
      <c r="B42" s="261"/>
      <c r="C42" s="261"/>
      <c r="D42" s="261"/>
      <c r="E42" s="261"/>
      <c r="F42" s="261"/>
      <c r="G42" s="261"/>
      <c r="H42" s="261"/>
      <c r="I42" s="261"/>
      <c r="J42" s="261"/>
    </row>
  </sheetData>
  <sheetProtection sheet="1" objects="1" scenarios="1"/>
  <mergeCells count="3">
    <mergeCell ref="D3:J4"/>
    <mergeCell ref="D19:J20"/>
    <mergeCell ref="A41:J42"/>
  </mergeCells>
  <phoneticPr fontId="0" type="noConversion"/>
  <pageMargins left="0.75" right="0.75" top="1" bottom="0.25" header="0.5" footer="0"/>
  <pageSetup scale="94" orientation="portrait" r:id="rId1"/>
  <headerFooter alignWithMargins="0">
    <oddHeader>&amp;R&amp;D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Q37"/>
  <sheetViews>
    <sheetView zoomScaleNormal="100" zoomScaleSheetLayoutView="100" workbookViewId="0">
      <pane ySplit="7" topLeftCell="A8" activePane="bottomLeft" state="frozen"/>
      <selection activeCell="K1" sqref="K1"/>
      <selection pane="bottomLeft" activeCell="B26" sqref="B2:B26"/>
    </sheetView>
  </sheetViews>
  <sheetFormatPr defaultRowHeight="13.2" x14ac:dyDescent="0.25"/>
  <cols>
    <col min="1" max="1" width="4.88671875" customWidth="1"/>
    <col min="2" max="2" width="11.33203125" customWidth="1"/>
    <col min="3" max="3" width="21.33203125" customWidth="1"/>
    <col min="4" max="4" width="7.6640625" customWidth="1"/>
    <col min="5" max="5" width="7.109375" customWidth="1"/>
    <col min="6" max="6" width="7.6640625" customWidth="1"/>
    <col min="7" max="7" width="7.109375" customWidth="1"/>
    <col min="8" max="8" width="0.88671875" customWidth="1"/>
    <col min="9" max="9" width="8.5546875" customWidth="1"/>
    <col min="10" max="10" width="10.109375" customWidth="1"/>
    <col min="12" max="12" width="0.88671875" customWidth="1"/>
    <col min="13" max="13" width="11.6640625" customWidth="1"/>
    <col min="14" max="14" width="10.6640625" customWidth="1"/>
    <col min="15" max="15" width="19" customWidth="1"/>
  </cols>
  <sheetData>
    <row r="1" spans="1:17" ht="26.25" customHeight="1" x14ac:dyDescent="0.3">
      <c r="A1" s="205" t="s">
        <v>75</v>
      </c>
      <c r="B1" s="206"/>
      <c r="C1" s="207"/>
      <c r="D1" s="208" t="str">
        <f>'Present  (Page 1)'!$C$1</f>
        <v>Sample Company</v>
      </c>
      <c r="E1" s="208"/>
      <c r="F1" s="208"/>
      <c r="G1" s="208"/>
      <c r="H1" s="208"/>
      <c r="I1" s="209" t="s">
        <v>74</v>
      </c>
      <c r="J1" s="210"/>
      <c r="K1" s="211" t="str">
        <f>+'Present  (Page 1)'!E1</f>
        <v>Your Street, Your Town</v>
      </c>
      <c r="L1" s="212"/>
      <c r="M1" s="212"/>
      <c r="N1" s="212"/>
      <c r="O1" s="213"/>
    </row>
    <row r="2" spans="1:17" ht="15" customHeight="1" x14ac:dyDescent="0.3">
      <c r="A2" s="43"/>
      <c r="B2" s="50"/>
      <c r="C2" s="44"/>
      <c r="D2" s="39"/>
      <c r="E2" s="40" t="s">
        <v>21</v>
      </c>
      <c r="F2" s="42"/>
      <c r="G2" s="41"/>
      <c r="H2" s="58"/>
      <c r="I2" s="39"/>
      <c r="J2" s="40" t="s">
        <v>20</v>
      </c>
      <c r="K2" s="41"/>
      <c r="L2" s="58"/>
      <c r="M2" s="34"/>
      <c r="N2" s="35" t="s">
        <v>19</v>
      </c>
      <c r="O2" s="36"/>
    </row>
    <row r="3" spans="1:17" ht="7.5" customHeight="1" x14ac:dyDescent="0.25">
      <c r="A3" s="37"/>
      <c r="B3" s="51"/>
      <c r="C3" s="37"/>
      <c r="D3" s="37"/>
      <c r="E3" s="37"/>
      <c r="F3" s="37"/>
      <c r="G3" s="37"/>
      <c r="H3" s="59"/>
      <c r="I3" s="37"/>
      <c r="J3" s="37"/>
      <c r="K3" s="37"/>
      <c r="L3" s="59"/>
      <c r="M3" s="37"/>
      <c r="N3" s="37"/>
      <c r="O3" s="37"/>
    </row>
    <row r="4" spans="1:17" ht="12.75" customHeight="1" x14ac:dyDescent="0.25">
      <c r="A4" s="38"/>
      <c r="B4" s="38" t="s">
        <v>1</v>
      </c>
      <c r="C4" s="38"/>
      <c r="D4" s="38" t="s">
        <v>2</v>
      </c>
      <c r="E4" s="38" t="s">
        <v>8</v>
      </c>
      <c r="F4" s="38" t="s">
        <v>13</v>
      </c>
      <c r="G4" s="38"/>
      <c r="H4" s="60"/>
      <c r="I4" s="38" t="s">
        <v>3</v>
      </c>
      <c r="J4" s="38" t="s">
        <v>15</v>
      </c>
      <c r="K4" s="38" t="s">
        <v>14</v>
      </c>
      <c r="L4" s="60"/>
      <c r="M4" s="38" t="s">
        <v>26</v>
      </c>
      <c r="N4" s="38" t="s">
        <v>29</v>
      </c>
      <c r="O4" s="38"/>
    </row>
    <row r="5" spans="1:17" ht="12" customHeight="1" x14ac:dyDescent="0.25">
      <c r="A5" s="38" t="s">
        <v>0</v>
      </c>
      <c r="B5" s="38" t="s">
        <v>5</v>
      </c>
      <c r="C5" s="38" t="s">
        <v>22</v>
      </c>
      <c r="D5" s="38" t="s">
        <v>7</v>
      </c>
      <c r="E5" s="38" t="s">
        <v>9</v>
      </c>
      <c r="F5" s="38" t="s">
        <v>23</v>
      </c>
      <c r="G5" s="38" t="s">
        <v>2</v>
      </c>
      <c r="H5" s="60"/>
      <c r="I5" s="38" t="s">
        <v>2</v>
      </c>
      <c r="J5" s="38" t="s">
        <v>16</v>
      </c>
      <c r="K5" s="38" t="s">
        <v>18</v>
      </c>
      <c r="L5" s="60"/>
      <c r="M5" s="38" t="s">
        <v>27</v>
      </c>
      <c r="N5" s="38" t="s">
        <v>30</v>
      </c>
      <c r="O5" s="38" t="s">
        <v>32</v>
      </c>
    </row>
    <row r="6" spans="1:17" ht="11.25" customHeight="1" x14ac:dyDescent="0.25">
      <c r="A6" s="38"/>
      <c r="B6" s="54"/>
      <c r="C6" s="38"/>
      <c r="D6" s="38"/>
      <c r="E6" s="38" t="s">
        <v>10</v>
      </c>
      <c r="F6" s="38" t="s">
        <v>12</v>
      </c>
      <c r="G6" s="38" t="s">
        <v>13</v>
      </c>
      <c r="H6" s="60"/>
      <c r="I6" s="38" t="s">
        <v>14</v>
      </c>
      <c r="J6" s="38" t="s">
        <v>17</v>
      </c>
      <c r="K6" s="38" t="s">
        <v>24</v>
      </c>
      <c r="L6" s="60"/>
      <c r="M6" s="38" t="s">
        <v>28</v>
      </c>
      <c r="N6" s="38" t="s">
        <v>31</v>
      </c>
      <c r="O6" s="38" t="s">
        <v>33</v>
      </c>
    </row>
    <row r="7" spans="1:17" ht="12.75" customHeight="1" thickBot="1" x14ac:dyDescent="0.3">
      <c r="A7" s="71"/>
      <c r="B7" s="73"/>
      <c r="C7" s="71"/>
      <c r="D7" s="71"/>
      <c r="E7" s="71" t="s">
        <v>2</v>
      </c>
      <c r="F7" s="71"/>
      <c r="G7" s="71"/>
      <c r="H7" s="72"/>
      <c r="I7" s="71"/>
      <c r="J7" s="71"/>
      <c r="K7" s="71" t="s">
        <v>25</v>
      </c>
      <c r="L7" s="72"/>
      <c r="M7" s="71"/>
      <c r="N7" s="71"/>
      <c r="O7" s="71"/>
    </row>
    <row r="8" spans="1:17" ht="19.5" customHeight="1" thickTop="1" x14ac:dyDescent="0.25">
      <c r="A8" s="23">
        <f>'Present  (Page 1)'!A8</f>
        <v>1</v>
      </c>
      <c r="B8" s="23"/>
      <c r="C8" s="157"/>
      <c r="D8" s="94"/>
      <c r="E8" s="199"/>
      <c r="F8" s="94"/>
      <c r="G8" s="94">
        <f t="shared" ref="G8:G10" si="0">E8*F8</f>
        <v>0</v>
      </c>
      <c r="H8" s="48"/>
      <c r="I8" s="99">
        <f>(D8*G8)/1000</f>
        <v>0</v>
      </c>
      <c r="J8" s="94"/>
      <c r="K8" s="101">
        <f>I8*J8</f>
        <v>0</v>
      </c>
      <c r="L8" s="48"/>
      <c r="M8" s="107">
        <f>'Present  (Page 1)'!I8-'Proposed ( Page 1)'!I8</f>
        <v>0</v>
      </c>
      <c r="N8" s="101">
        <f>'Present  (Page 1)'!K8-'Proposed ( Page 1)'!K8</f>
        <v>0</v>
      </c>
      <c r="O8" s="69">
        <f>IF(K8=0,0,N8*Costs!J14)</f>
        <v>0</v>
      </c>
    </row>
    <row r="9" spans="1:17" ht="19.5" customHeight="1" x14ac:dyDescent="0.25">
      <c r="A9" s="45">
        <f>'Present  (Page 1)'!A9</f>
        <v>2</v>
      </c>
      <c r="B9" s="45"/>
      <c r="C9" s="158"/>
      <c r="D9" s="95"/>
      <c r="E9" s="198"/>
      <c r="F9" s="95"/>
      <c r="G9" s="94">
        <f t="shared" si="0"/>
        <v>0</v>
      </c>
      <c r="H9" s="25"/>
      <c r="I9" s="104">
        <f t="shared" ref="I9:I28" si="1">(D9*G9)/1000</f>
        <v>0</v>
      </c>
      <c r="J9" s="94"/>
      <c r="K9" s="106">
        <f t="shared" ref="K9:K28" si="2">I9*J9</f>
        <v>0</v>
      </c>
      <c r="L9" s="25"/>
      <c r="M9" s="108">
        <f>'Present  (Page 1)'!I9-'Proposed ( Page 1)'!I9</f>
        <v>0</v>
      </c>
      <c r="N9" s="106">
        <f>'Present  (Page 1)'!K9-'Proposed ( Page 1)'!K9</f>
        <v>0</v>
      </c>
      <c r="O9" s="69">
        <f>IF(K9=0,0,N9*Costs!J14)</f>
        <v>0</v>
      </c>
    </row>
    <row r="10" spans="1:17" ht="19.5" customHeight="1" x14ac:dyDescent="0.25">
      <c r="A10" s="45">
        <f>'Present  (Page 1)'!A10</f>
        <v>3</v>
      </c>
      <c r="B10" s="45"/>
      <c r="C10" s="158"/>
      <c r="D10" s="95"/>
      <c r="E10" s="198"/>
      <c r="F10" s="95"/>
      <c r="G10" s="94">
        <f t="shared" si="0"/>
        <v>0</v>
      </c>
      <c r="H10" s="25"/>
      <c r="I10" s="104">
        <f t="shared" si="1"/>
        <v>0</v>
      </c>
      <c r="J10" s="94"/>
      <c r="K10" s="106">
        <f t="shared" si="2"/>
        <v>0</v>
      </c>
      <c r="L10" s="25"/>
      <c r="M10" s="108">
        <f>'Present  (Page 1)'!I10-'Proposed ( Page 1)'!I10</f>
        <v>0</v>
      </c>
      <c r="N10" s="106">
        <f>'Present  (Page 1)'!K10-'Proposed ( Page 1)'!K10</f>
        <v>0</v>
      </c>
      <c r="O10" s="69">
        <f>IF(K10=0,0,N10*Costs!J14)</f>
        <v>0</v>
      </c>
      <c r="Q10" s="22"/>
    </row>
    <row r="11" spans="1:17" ht="19.5" customHeight="1" x14ac:dyDescent="0.25">
      <c r="A11" s="45">
        <f>'Present  (Page 1)'!A11</f>
        <v>4</v>
      </c>
      <c r="B11" s="45"/>
      <c r="C11" s="26"/>
      <c r="D11" s="95"/>
      <c r="E11" s="95"/>
      <c r="F11" s="95"/>
      <c r="G11" s="94">
        <f>E11*F11</f>
        <v>0</v>
      </c>
      <c r="H11" s="25"/>
      <c r="I11" s="104">
        <f t="shared" si="1"/>
        <v>0</v>
      </c>
      <c r="J11" s="94"/>
      <c r="K11" s="106">
        <f t="shared" si="2"/>
        <v>0</v>
      </c>
      <c r="L11" s="25"/>
      <c r="M11" s="108">
        <f>'Present  (Page 1)'!I11-'Proposed ( Page 1)'!I11</f>
        <v>0</v>
      </c>
      <c r="N11" s="106">
        <f>'Present  (Page 1)'!K11-'Proposed ( Page 1)'!K11</f>
        <v>0</v>
      </c>
      <c r="O11" s="69">
        <f>IF(K11=0,0,N11*Costs!J14)</f>
        <v>0</v>
      </c>
      <c r="Q11" s="22"/>
    </row>
    <row r="12" spans="1:17" ht="19.5" customHeight="1" x14ac:dyDescent="0.25">
      <c r="A12" s="45">
        <f>'Present  (Page 1)'!A12</f>
        <v>5</v>
      </c>
      <c r="B12" s="45"/>
      <c r="C12" s="26"/>
      <c r="D12" s="95"/>
      <c r="E12" s="95"/>
      <c r="F12" s="95"/>
      <c r="G12" s="94">
        <f t="shared" ref="G12:G28" si="3">E12*F12</f>
        <v>0</v>
      </c>
      <c r="H12" s="25"/>
      <c r="I12" s="104">
        <f t="shared" si="1"/>
        <v>0</v>
      </c>
      <c r="J12" s="94"/>
      <c r="K12" s="106">
        <f t="shared" si="2"/>
        <v>0</v>
      </c>
      <c r="L12" s="25"/>
      <c r="M12" s="108">
        <f>'Present  (Page 1)'!I12-'Proposed ( Page 1)'!I12</f>
        <v>0</v>
      </c>
      <c r="N12" s="106">
        <f>'Present  (Page 1)'!K12-'Proposed ( Page 1)'!K12</f>
        <v>0</v>
      </c>
      <c r="O12" s="69">
        <f>IF(K12=0,0,N12*Costs!J14)</f>
        <v>0</v>
      </c>
    </row>
    <row r="13" spans="1:17" ht="19.5" customHeight="1" x14ac:dyDescent="0.25">
      <c r="A13" s="45">
        <f>'Present  (Page 1)'!A13</f>
        <v>6</v>
      </c>
      <c r="B13" s="45"/>
      <c r="C13" s="26"/>
      <c r="D13" s="95"/>
      <c r="E13" s="95"/>
      <c r="F13" s="95"/>
      <c r="G13" s="94">
        <f t="shared" si="3"/>
        <v>0</v>
      </c>
      <c r="H13" s="25"/>
      <c r="I13" s="104">
        <f t="shared" si="1"/>
        <v>0</v>
      </c>
      <c r="J13" s="94"/>
      <c r="K13" s="106">
        <f t="shared" si="2"/>
        <v>0</v>
      </c>
      <c r="L13" s="25"/>
      <c r="M13" s="108">
        <f>'Present  (Page 1)'!I13-'Proposed ( Page 1)'!I13</f>
        <v>0</v>
      </c>
      <c r="N13" s="106">
        <f>'Present  (Page 1)'!K13-'Proposed ( Page 1)'!K13</f>
        <v>0</v>
      </c>
      <c r="O13" s="69">
        <f>IF(K13=0,0,N13*Costs!J14)</f>
        <v>0</v>
      </c>
    </row>
    <row r="14" spans="1:17" ht="19.5" customHeight="1" x14ac:dyDescent="0.25">
      <c r="A14" s="45">
        <f>'Present  (Page 1)'!A14</f>
        <v>7</v>
      </c>
      <c r="B14" s="45"/>
      <c r="C14" s="26"/>
      <c r="D14" s="95"/>
      <c r="E14" s="95"/>
      <c r="F14" s="95"/>
      <c r="G14" s="94">
        <f t="shared" si="3"/>
        <v>0</v>
      </c>
      <c r="H14" s="25"/>
      <c r="I14" s="104">
        <f t="shared" si="1"/>
        <v>0</v>
      </c>
      <c r="J14" s="94"/>
      <c r="K14" s="106">
        <f t="shared" si="2"/>
        <v>0</v>
      </c>
      <c r="L14" s="25"/>
      <c r="M14" s="108">
        <f>'Present  (Page 1)'!I14-'Proposed ( Page 1)'!I14</f>
        <v>0</v>
      </c>
      <c r="N14" s="106">
        <f>'Present  (Page 1)'!K14-'Proposed ( Page 1)'!K14</f>
        <v>0</v>
      </c>
      <c r="O14" s="69">
        <f>IF(K14=0,0,N14*Costs!J14)</f>
        <v>0</v>
      </c>
    </row>
    <row r="15" spans="1:17" ht="19.5" customHeight="1" x14ac:dyDescent="0.25">
      <c r="A15" s="45">
        <f>'Present  (Page 1)'!A15</f>
        <v>8</v>
      </c>
      <c r="B15" s="45"/>
      <c r="C15" s="26"/>
      <c r="D15" s="95"/>
      <c r="E15" s="95"/>
      <c r="F15" s="95"/>
      <c r="G15" s="94">
        <f t="shared" si="3"/>
        <v>0</v>
      </c>
      <c r="H15" s="25"/>
      <c r="I15" s="104">
        <f t="shared" si="1"/>
        <v>0</v>
      </c>
      <c r="J15" s="94"/>
      <c r="K15" s="106">
        <f t="shared" si="2"/>
        <v>0</v>
      </c>
      <c r="L15" s="25"/>
      <c r="M15" s="108">
        <f>'Present  (Page 1)'!I15-'Proposed ( Page 1)'!I15</f>
        <v>0</v>
      </c>
      <c r="N15" s="106">
        <f>'Present  (Page 1)'!K15-'Proposed ( Page 1)'!K15</f>
        <v>0</v>
      </c>
      <c r="O15" s="69">
        <f>IF(K15=0,0,N15*Costs!J14)</f>
        <v>0</v>
      </c>
    </row>
    <row r="16" spans="1:17" ht="19.5" customHeight="1" x14ac:dyDescent="0.25">
      <c r="A16" s="45">
        <f>'Present  (Page 1)'!A16</f>
        <v>9</v>
      </c>
      <c r="B16" s="45"/>
      <c r="C16" s="26"/>
      <c r="D16" s="95"/>
      <c r="E16" s="95"/>
      <c r="F16" s="95"/>
      <c r="G16" s="94">
        <f t="shared" si="3"/>
        <v>0</v>
      </c>
      <c r="H16" s="25"/>
      <c r="I16" s="104">
        <f t="shared" si="1"/>
        <v>0</v>
      </c>
      <c r="J16" s="94"/>
      <c r="K16" s="106">
        <f t="shared" si="2"/>
        <v>0</v>
      </c>
      <c r="L16" s="25"/>
      <c r="M16" s="108">
        <f>'Present  (Page 1)'!I16-'Proposed ( Page 1)'!I16</f>
        <v>0</v>
      </c>
      <c r="N16" s="106">
        <f>'Present  (Page 1)'!K16-'Proposed ( Page 1)'!K16</f>
        <v>0</v>
      </c>
      <c r="O16" s="69">
        <f>IF(K16=0,0,N16*Costs!J14)</f>
        <v>0</v>
      </c>
    </row>
    <row r="17" spans="1:17" ht="19.5" customHeight="1" x14ac:dyDescent="0.25">
      <c r="A17" s="45">
        <f>'Present  (Page 1)'!A17</f>
        <v>10</v>
      </c>
      <c r="B17" s="45"/>
      <c r="C17" s="26"/>
      <c r="D17" s="95"/>
      <c r="E17" s="95"/>
      <c r="F17" s="95"/>
      <c r="G17" s="94">
        <f t="shared" si="3"/>
        <v>0</v>
      </c>
      <c r="H17" s="25"/>
      <c r="I17" s="104">
        <f t="shared" si="1"/>
        <v>0</v>
      </c>
      <c r="J17" s="94"/>
      <c r="K17" s="106">
        <f t="shared" si="2"/>
        <v>0</v>
      </c>
      <c r="L17" s="25"/>
      <c r="M17" s="108">
        <f>'Present  (Page 1)'!I17-'Proposed ( Page 1)'!I17</f>
        <v>0</v>
      </c>
      <c r="N17" s="106">
        <f>'Present  (Page 1)'!K17-'Proposed ( Page 1)'!K17</f>
        <v>0</v>
      </c>
      <c r="O17" s="69">
        <f>IF(K17=0,0,N17*Costs!J14)</f>
        <v>0</v>
      </c>
    </row>
    <row r="18" spans="1:17" ht="19.5" customHeight="1" x14ac:dyDescent="0.25">
      <c r="A18" s="45">
        <f>'Present  (Page 1)'!A18</f>
        <v>11</v>
      </c>
      <c r="B18" s="45"/>
      <c r="C18" s="26"/>
      <c r="D18" s="95"/>
      <c r="E18" s="95"/>
      <c r="F18" s="95"/>
      <c r="G18" s="94">
        <f t="shared" si="3"/>
        <v>0</v>
      </c>
      <c r="H18" s="25"/>
      <c r="I18" s="104">
        <f t="shared" si="1"/>
        <v>0</v>
      </c>
      <c r="J18" s="94"/>
      <c r="K18" s="106">
        <f t="shared" si="2"/>
        <v>0</v>
      </c>
      <c r="L18" s="25"/>
      <c r="M18" s="108">
        <f>'Present  (Page 1)'!I18-'Proposed ( Page 1)'!I18</f>
        <v>0</v>
      </c>
      <c r="N18" s="106">
        <f>'Present  (Page 1)'!K18-'Proposed ( Page 1)'!K18</f>
        <v>0</v>
      </c>
      <c r="O18" s="69">
        <f>IF(K18=0,0,N18*Costs!J14)</f>
        <v>0</v>
      </c>
    </row>
    <row r="19" spans="1:17" ht="19.5" customHeight="1" x14ac:dyDescent="0.25">
      <c r="A19" s="45">
        <f>'Present  (Page 1)'!A19</f>
        <v>12</v>
      </c>
      <c r="B19" s="45"/>
      <c r="C19" s="26"/>
      <c r="D19" s="95"/>
      <c r="E19" s="95"/>
      <c r="F19" s="95"/>
      <c r="G19" s="94">
        <f t="shared" si="3"/>
        <v>0</v>
      </c>
      <c r="H19" s="25"/>
      <c r="I19" s="104">
        <f t="shared" si="1"/>
        <v>0</v>
      </c>
      <c r="J19" s="94"/>
      <c r="K19" s="106">
        <f t="shared" si="2"/>
        <v>0</v>
      </c>
      <c r="L19" s="25"/>
      <c r="M19" s="108">
        <f>'Present  (Page 1)'!I19-'Proposed ( Page 1)'!I19</f>
        <v>0</v>
      </c>
      <c r="N19" s="106">
        <f>'Present  (Page 1)'!K19-'Proposed ( Page 1)'!K19</f>
        <v>0</v>
      </c>
      <c r="O19" s="69">
        <f>IF(K19=0,0,N19*Costs!J14)</f>
        <v>0</v>
      </c>
    </row>
    <row r="20" spans="1:17" ht="19.5" customHeight="1" x14ac:dyDescent="0.25">
      <c r="A20" s="45">
        <f>'Present  (Page 1)'!A20</f>
        <v>13</v>
      </c>
      <c r="B20" s="45"/>
      <c r="C20" s="26"/>
      <c r="D20" s="95"/>
      <c r="E20" s="95"/>
      <c r="F20" s="95"/>
      <c r="G20" s="94">
        <f t="shared" si="3"/>
        <v>0</v>
      </c>
      <c r="H20" s="25"/>
      <c r="I20" s="104">
        <f t="shared" si="1"/>
        <v>0</v>
      </c>
      <c r="J20" s="94"/>
      <c r="K20" s="106">
        <f t="shared" si="2"/>
        <v>0</v>
      </c>
      <c r="L20" s="25"/>
      <c r="M20" s="108">
        <f>'Present  (Page 1)'!I20-'Proposed ( Page 1)'!I20</f>
        <v>0</v>
      </c>
      <c r="N20" s="106">
        <f>'Present  (Page 1)'!K20-'Proposed ( Page 1)'!K20</f>
        <v>0</v>
      </c>
      <c r="O20" s="69">
        <f>IF(K20=0,0,N20*Costs!J14)</f>
        <v>0</v>
      </c>
      <c r="Q20" s="29"/>
    </row>
    <row r="21" spans="1:17" ht="19.5" customHeight="1" x14ac:dyDescent="0.25">
      <c r="A21" s="45">
        <f>'Present  (Page 1)'!A21</f>
        <v>14</v>
      </c>
      <c r="B21" s="45"/>
      <c r="C21" s="26"/>
      <c r="D21" s="95"/>
      <c r="E21" s="95"/>
      <c r="F21" s="95"/>
      <c r="G21" s="94">
        <f t="shared" si="3"/>
        <v>0</v>
      </c>
      <c r="H21" s="25"/>
      <c r="I21" s="104">
        <f t="shared" si="1"/>
        <v>0</v>
      </c>
      <c r="J21" s="94"/>
      <c r="K21" s="106">
        <f t="shared" si="2"/>
        <v>0</v>
      </c>
      <c r="L21" s="25"/>
      <c r="M21" s="108">
        <f>'Present  (Page 1)'!I21-'Proposed ( Page 1)'!I21</f>
        <v>0</v>
      </c>
      <c r="N21" s="106">
        <f>'Present  (Page 1)'!K21-'Proposed ( Page 1)'!K21</f>
        <v>0</v>
      </c>
      <c r="O21" s="69">
        <f>IF(K21=0,0,N21*Costs!J14)</f>
        <v>0</v>
      </c>
    </row>
    <row r="22" spans="1:17" ht="19.5" customHeight="1" x14ac:dyDescent="0.25">
      <c r="A22" s="45">
        <f>'Present  (Page 1)'!A22</f>
        <v>15</v>
      </c>
      <c r="B22" s="45"/>
      <c r="C22" s="26"/>
      <c r="D22" s="95"/>
      <c r="E22" s="95"/>
      <c r="F22" s="95"/>
      <c r="G22" s="94">
        <f t="shared" si="3"/>
        <v>0</v>
      </c>
      <c r="H22" s="25"/>
      <c r="I22" s="104">
        <f t="shared" si="1"/>
        <v>0</v>
      </c>
      <c r="J22" s="94"/>
      <c r="K22" s="106">
        <f t="shared" si="2"/>
        <v>0</v>
      </c>
      <c r="L22" s="25"/>
      <c r="M22" s="108">
        <f>'Present  (Page 1)'!I22-'Proposed ( Page 1)'!I22</f>
        <v>0</v>
      </c>
      <c r="N22" s="106">
        <f>'Present  (Page 1)'!K22-'Proposed ( Page 1)'!K22</f>
        <v>0</v>
      </c>
      <c r="O22" s="69">
        <f>IF(K22=0,0,N22*Costs!J14)</f>
        <v>0</v>
      </c>
    </row>
    <row r="23" spans="1:17" ht="19.5" customHeight="1" x14ac:dyDescent="0.25">
      <c r="A23" s="45">
        <f>'Present  (Page 1)'!A23</f>
        <v>16</v>
      </c>
      <c r="B23" s="45"/>
      <c r="C23" s="26"/>
      <c r="D23" s="95"/>
      <c r="E23" s="95"/>
      <c r="F23" s="95"/>
      <c r="G23" s="94">
        <f t="shared" si="3"/>
        <v>0</v>
      </c>
      <c r="H23" s="25"/>
      <c r="I23" s="104">
        <f t="shared" si="1"/>
        <v>0</v>
      </c>
      <c r="J23" s="94"/>
      <c r="K23" s="106">
        <f t="shared" si="2"/>
        <v>0</v>
      </c>
      <c r="L23" s="25"/>
      <c r="M23" s="108">
        <f>'Present  (Page 1)'!I23-'Proposed ( Page 1)'!I23</f>
        <v>0</v>
      </c>
      <c r="N23" s="106">
        <f>'Present  (Page 1)'!K23-'Proposed ( Page 1)'!K23</f>
        <v>0</v>
      </c>
      <c r="O23" s="69">
        <f>IF(K23=0,0,N23*Costs!J14)</f>
        <v>0</v>
      </c>
    </row>
    <row r="24" spans="1:17" ht="19.5" customHeight="1" x14ac:dyDescent="0.25">
      <c r="A24" s="45">
        <f>'Present  (Page 1)'!A24</f>
        <v>17</v>
      </c>
      <c r="B24" s="45"/>
      <c r="C24" s="26"/>
      <c r="D24" s="95"/>
      <c r="E24" s="95"/>
      <c r="F24" s="95"/>
      <c r="G24" s="94">
        <f t="shared" si="3"/>
        <v>0</v>
      </c>
      <c r="H24" s="25"/>
      <c r="I24" s="104">
        <f t="shared" si="1"/>
        <v>0</v>
      </c>
      <c r="J24" s="94"/>
      <c r="K24" s="106">
        <f t="shared" si="2"/>
        <v>0</v>
      </c>
      <c r="L24" s="25"/>
      <c r="M24" s="108">
        <f>'Present  (Page 1)'!I24-'Proposed ( Page 1)'!I24</f>
        <v>0</v>
      </c>
      <c r="N24" s="106">
        <f>'Present  (Page 1)'!K24-'Proposed ( Page 1)'!K24</f>
        <v>0</v>
      </c>
      <c r="O24" s="69">
        <f>IF(K24=0,0,N24*Costs!J14)</f>
        <v>0</v>
      </c>
    </row>
    <row r="25" spans="1:17" ht="19.5" customHeight="1" x14ac:dyDescent="0.25">
      <c r="A25" s="45">
        <f>'Present  (Page 1)'!A25</f>
        <v>18</v>
      </c>
      <c r="B25" s="45"/>
      <c r="C25" s="26"/>
      <c r="D25" s="95"/>
      <c r="E25" s="95"/>
      <c r="F25" s="95"/>
      <c r="G25" s="94">
        <f t="shared" si="3"/>
        <v>0</v>
      </c>
      <c r="H25" s="25"/>
      <c r="I25" s="104">
        <f t="shared" si="1"/>
        <v>0</v>
      </c>
      <c r="J25" s="94"/>
      <c r="K25" s="106">
        <f t="shared" si="2"/>
        <v>0</v>
      </c>
      <c r="L25" s="25"/>
      <c r="M25" s="108">
        <f>'Present  (Page 1)'!I25-'Proposed ( Page 1)'!I25</f>
        <v>0</v>
      </c>
      <c r="N25" s="106">
        <f>'Present  (Page 1)'!K25-'Proposed ( Page 1)'!K25</f>
        <v>0</v>
      </c>
      <c r="O25" s="69">
        <f>IF(K25=0,0,N25*Costs!J14)</f>
        <v>0</v>
      </c>
    </row>
    <row r="26" spans="1:17" ht="19.5" customHeight="1" x14ac:dyDescent="0.25">
      <c r="A26" s="45">
        <f>'Present  (Page 1)'!A26</f>
        <v>19</v>
      </c>
      <c r="B26" s="45"/>
      <c r="C26" s="26"/>
      <c r="D26" s="95"/>
      <c r="E26" s="95"/>
      <c r="F26" s="95"/>
      <c r="G26" s="94">
        <f t="shared" si="3"/>
        <v>0</v>
      </c>
      <c r="H26" s="25"/>
      <c r="I26" s="104">
        <f t="shared" si="1"/>
        <v>0</v>
      </c>
      <c r="J26" s="94"/>
      <c r="K26" s="106">
        <f t="shared" si="2"/>
        <v>0</v>
      </c>
      <c r="L26" s="25"/>
      <c r="M26" s="108">
        <f>'Present  (Page 1)'!I26-'Proposed ( Page 1)'!I26</f>
        <v>0</v>
      </c>
      <c r="N26" s="106">
        <f>'Present  (Page 1)'!K26-'Proposed ( Page 1)'!K26</f>
        <v>0</v>
      </c>
      <c r="O26" s="69">
        <f>IF(K26=0,0,N26*Costs!J14)</f>
        <v>0</v>
      </c>
    </row>
    <row r="27" spans="1:17" ht="19.5" customHeight="1" x14ac:dyDescent="0.25">
      <c r="A27" s="45">
        <f>'Present  (Page 1)'!A27</f>
        <v>20</v>
      </c>
      <c r="B27" s="45"/>
      <c r="C27" s="26"/>
      <c r="D27" s="95"/>
      <c r="E27" s="95"/>
      <c r="F27" s="95"/>
      <c r="G27" s="94">
        <f t="shared" si="3"/>
        <v>0</v>
      </c>
      <c r="H27" s="25"/>
      <c r="I27" s="104">
        <f t="shared" si="1"/>
        <v>0</v>
      </c>
      <c r="J27" s="94"/>
      <c r="K27" s="106">
        <f t="shared" si="2"/>
        <v>0</v>
      </c>
      <c r="L27" s="25"/>
      <c r="M27" s="108">
        <f>'Present  (Page 1)'!I27-'Proposed ( Page 1)'!I27</f>
        <v>0</v>
      </c>
      <c r="N27" s="106">
        <f>'Present  (Page 1)'!K27-'Proposed ( Page 1)'!K27</f>
        <v>0</v>
      </c>
      <c r="O27" s="69">
        <f>IF(K27=0,0,N27*Costs!J14)</f>
        <v>0</v>
      </c>
    </row>
    <row r="28" spans="1:17" ht="19.5" customHeight="1" x14ac:dyDescent="0.25">
      <c r="A28" s="45">
        <f>'Present  (Page 1)'!A28</f>
        <v>21</v>
      </c>
      <c r="B28" s="45"/>
      <c r="C28" s="26"/>
      <c r="D28" s="95"/>
      <c r="E28" s="95"/>
      <c r="F28" s="95"/>
      <c r="G28" s="94">
        <f t="shared" si="3"/>
        <v>0</v>
      </c>
      <c r="H28" s="25"/>
      <c r="I28" s="104">
        <f t="shared" si="1"/>
        <v>0</v>
      </c>
      <c r="J28" s="94"/>
      <c r="K28" s="106">
        <f t="shared" si="2"/>
        <v>0</v>
      </c>
      <c r="L28" s="25"/>
      <c r="M28" s="108">
        <f>'Present  (Page 1)'!I28-'Proposed ( Page 1)'!I28</f>
        <v>0</v>
      </c>
      <c r="N28" s="106">
        <f>'Present  (Page 1)'!K28-'Proposed ( Page 1)'!K28</f>
        <v>0</v>
      </c>
      <c r="O28" s="69">
        <f>IF(K28=0,0,N28*Costs!J14)</f>
        <v>0</v>
      </c>
    </row>
    <row r="29" spans="1:17" ht="19.5" customHeight="1" x14ac:dyDescent="0.3">
      <c r="A29" s="32" t="s">
        <v>76</v>
      </c>
      <c r="B29" s="170"/>
      <c r="C29" s="33"/>
      <c r="D29" s="98">
        <f>SUM(D8:D28)</f>
        <v>0</v>
      </c>
      <c r="E29" s="102"/>
      <c r="F29" s="103"/>
      <c r="G29" s="103"/>
      <c r="H29" s="61"/>
      <c r="I29" s="100">
        <f>SUM(I8:I28)</f>
        <v>0</v>
      </c>
      <c r="J29" s="105"/>
      <c r="K29" s="98">
        <f>SUM(K8:K28)</f>
        <v>0</v>
      </c>
      <c r="L29" s="62"/>
      <c r="M29" s="109">
        <f>SUM(M8:M28)</f>
        <v>0</v>
      </c>
      <c r="N29" s="98">
        <f>SUM(N8:N28)</f>
        <v>0</v>
      </c>
      <c r="O29" s="31">
        <f>SUM(O8:O28)</f>
        <v>0</v>
      </c>
    </row>
    <row r="31" spans="1:17" x14ac:dyDescent="0.25">
      <c r="O31" s="24"/>
    </row>
    <row r="32" spans="1:17" x14ac:dyDescent="0.25">
      <c r="O32" s="24"/>
    </row>
    <row r="33" spans="15:15" x14ac:dyDescent="0.25">
      <c r="O33" s="24"/>
    </row>
    <row r="34" spans="15:15" x14ac:dyDescent="0.25">
      <c r="O34" s="24"/>
    </row>
    <row r="35" spans="15:15" x14ac:dyDescent="0.25">
      <c r="O35" s="24"/>
    </row>
    <row r="36" spans="15:15" x14ac:dyDescent="0.25">
      <c r="O36" s="24"/>
    </row>
    <row r="37" spans="15:15" x14ac:dyDescent="0.25">
      <c r="O37" s="24"/>
    </row>
  </sheetData>
  <mergeCells count="4">
    <mergeCell ref="A1:C1"/>
    <mergeCell ref="D1:H1"/>
    <mergeCell ref="I1:J1"/>
    <mergeCell ref="K1:O1"/>
  </mergeCells>
  <phoneticPr fontId="0" type="noConversion"/>
  <pageMargins left="0.75" right="0.75" top="1" bottom="0.25" header="0.5" footer="0"/>
  <pageSetup scale="97" orientation="landscape" r:id="rId1"/>
  <headerFooter alignWithMargins="0">
    <oddHeader>&amp;R&amp;D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K29"/>
  <sheetViews>
    <sheetView zoomScaleNormal="100" zoomScaleSheetLayoutView="100" workbookViewId="0">
      <pane ySplit="7" topLeftCell="A8" activePane="bottomLeft" state="frozen"/>
      <selection activeCell="K1" sqref="K1"/>
      <selection pane="bottomLeft" activeCell="K8" sqref="K8"/>
    </sheetView>
  </sheetViews>
  <sheetFormatPr defaultRowHeight="13.2" x14ac:dyDescent="0.25"/>
  <cols>
    <col min="1" max="1" width="5.33203125" customWidth="1"/>
    <col min="2" max="2" width="17.33203125" customWidth="1"/>
    <col min="3" max="3" width="35.33203125" customWidth="1"/>
    <col min="4" max="4" width="10.44140625" customWidth="1"/>
    <col min="5" max="5" width="7.5546875" customWidth="1"/>
    <col min="6" max="6" width="9" customWidth="1"/>
    <col min="8" max="8" width="1.109375" customWidth="1"/>
    <col min="9" max="9" width="10.6640625" customWidth="1"/>
    <col min="10" max="10" width="10" customWidth="1"/>
    <col min="11" max="11" width="8.88671875" customWidth="1"/>
  </cols>
  <sheetData>
    <row r="1" spans="1:11" ht="26.25" customHeight="1" x14ac:dyDescent="0.3">
      <c r="A1" s="205" t="s">
        <v>75</v>
      </c>
      <c r="B1" s="207"/>
      <c r="C1" s="189" t="str">
        <f>'Present  (Page 1)'!$C$1</f>
        <v>Sample Company</v>
      </c>
      <c r="D1" s="135" t="s">
        <v>74</v>
      </c>
      <c r="E1" s="219" t="str">
        <f>'Present  (Page 1)'!E1:K1</f>
        <v>Your Street, Your Town</v>
      </c>
      <c r="F1" s="219"/>
      <c r="G1" s="219"/>
      <c r="H1" s="219"/>
      <c r="I1" s="219"/>
      <c r="J1" s="219"/>
      <c r="K1" s="220"/>
    </row>
    <row r="2" spans="1:11" ht="15" customHeight="1" x14ac:dyDescent="0.3">
      <c r="A2" s="49"/>
      <c r="B2" s="50"/>
      <c r="C2" s="176"/>
      <c r="D2" s="176" t="s">
        <v>4</v>
      </c>
      <c r="E2" s="177"/>
      <c r="F2" s="177"/>
      <c r="G2" s="178"/>
      <c r="H2" s="179"/>
      <c r="I2" s="180"/>
      <c r="J2" s="181" t="s">
        <v>71</v>
      </c>
      <c r="K2" s="182"/>
    </row>
    <row r="3" spans="1:11" ht="7.5" customHeight="1" x14ac:dyDescent="0.25">
      <c r="A3" s="51"/>
      <c r="B3" s="51"/>
      <c r="C3" s="52"/>
      <c r="D3" s="52"/>
      <c r="E3" s="52"/>
      <c r="F3" s="52"/>
      <c r="G3" s="52"/>
      <c r="H3" s="53"/>
      <c r="I3" s="52"/>
      <c r="J3" s="52"/>
      <c r="K3" s="52"/>
    </row>
    <row r="4" spans="1:11" ht="12.75" customHeight="1" x14ac:dyDescent="0.25">
      <c r="A4" s="54"/>
      <c r="B4" s="38" t="s">
        <v>1</v>
      </c>
      <c r="C4" s="55"/>
      <c r="D4" s="38" t="s">
        <v>2</v>
      </c>
      <c r="E4" s="38" t="s">
        <v>8</v>
      </c>
      <c r="F4" s="55"/>
      <c r="G4" s="55"/>
      <c r="H4" s="53"/>
      <c r="I4" s="38" t="s">
        <v>3</v>
      </c>
      <c r="J4" s="38" t="s">
        <v>15</v>
      </c>
      <c r="K4" s="38" t="s">
        <v>14</v>
      </c>
    </row>
    <row r="5" spans="1:11" ht="12" customHeight="1" x14ac:dyDescent="0.25">
      <c r="A5" s="38" t="s">
        <v>0</v>
      </c>
      <c r="B5" s="38" t="s">
        <v>5</v>
      </c>
      <c r="C5" s="38" t="s">
        <v>6</v>
      </c>
      <c r="D5" s="38" t="s">
        <v>7</v>
      </c>
      <c r="E5" s="38" t="s">
        <v>9</v>
      </c>
      <c r="F5" s="38" t="s">
        <v>11</v>
      </c>
      <c r="G5" s="38" t="s">
        <v>2</v>
      </c>
      <c r="H5" s="53"/>
      <c r="I5" s="38" t="s">
        <v>2</v>
      </c>
      <c r="J5" s="38" t="s">
        <v>16</v>
      </c>
      <c r="K5" s="38" t="s">
        <v>18</v>
      </c>
    </row>
    <row r="6" spans="1:11" ht="11.25" customHeight="1" x14ac:dyDescent="0.25">
      <c r="A6" s="54"/>
      <c r="B6" s="54"/>
      <c r="C6" s="55"/>
      <c r="D6" s="55"/>
      <c r="E6" s="38" t="s">
        <v>10</v>
      </c>
      <c r="F6" s="38" t="s">
        <v>12</v>
      </c>
      <c r="G6" s="38" t="s">
        <v>13</v>
      </c>
      <c r="H6" s="53"/>
      <c r="I6" s="38" t="s">
        <v>14</v>
      </c>
      <c r="J6" s="38" t="s">
        <v>17</v>
      </c>
      <c r="K6" s="38" t="s">
        <v>17</v>
      </c>
    </row>
    <row r="7" spans="1:11" ht="12.75" customHeight="1" thickBot="1" x14ac:dyDescent="0.3">
      <c r="A7" s="73"/>
      <c r="B7" s="73"/>
      <c r="C7" s="74"/>
      <c r="D7" s="74"/>
      <c r="E7" s="71" t="s">
        <v>2</v>
      </c>
      <c r="F7" s="74"/>
      <c r="G7" s="74"/>
      <c r="H7" s="75"/>
      <c r="I7" s="74"/>
      <c r="J7" s="74"/>
      <c r="K7" s="74"/>
    </row>
    <row r="8" spans="1:11" ht="19.5" customHeight="1" thickTop="1" x14ac:dyDescent="0.25">
      <c r="A8" s="56">
        <v>22</v>
      </c>
      <c r="B8" s="156"/>
      <c r="C8" s="157"/>
      <c r="D8" s="94"/>
      <c r="E8" s="94"/>
      <c r="F8" s="94"/>
      <c r="G8" s="94">
        <f>E8*F8</f>
        <v>0</v>
      </c>
      <c r="H8" s="48"/>
      <c r="I8" s="99">
        <f t="shared" ref="I8:I26" si="0">(D8*G8)/1000</f>
        <v>0</v>
      </c>
      <c r="J8" s="94"/>
      <c r="K8" s="101">
        <f t="shared" ref="K8:K26" si="1">I8*J8</f>
        <v>0</v>
      </c>
    </row>
    <row r="9" spans="1:11" ht="19.5" customHeight="1" x14ac:dyDescent="0.25">
      <c r="A9" s="56">
        <v>23</v>
      </c>
      <c r="B9" s="158"/>
      <c r="C9" s="158"/>
      <c r="D9" s="95"/>
      <c r="E9" s="95"/>
      <c r="F9" s="95"/>
      <c r="G9" s="94">
        <f t="shared" ref="G9:G26" si="2">E9*F9</f>
        <v>0</v>
      </c>
      <c r="H9" s="25"/>
      <c r="I9" s="99">
        <f t="shared" si="0"/>
        <v>0</v>
      </c>
      <c r="J9" s="94"/>
      <c r="K9" s="101">
        <f t="shared" si="1"/>
        <v>0</v>
      </c>
    </row>
    <row r="10" spans="1:11" ht="19.5" customHeight="1" x14ac:dyDescent="0.25">
      <c r="A10" s="56">
        <v>24</v>
      </c>
      <c r="B10" s="158"/>
      <c r="C10" s="158"/>
      <c r="D10" s="95"/>
      <c r="E10" s="95"/>
      <c r="F10" s="95"/>
      <c r="G10" s="94">
        <f t="shared" si="2"/>
        <v>0</v>
      </c>
      <c r="H10" s="25"/>
      <c r="I10" s="99">
        <f t="shared" si="0"/>
        <v>0</v>
      </c>
      <c r="J10" s="94"/>
      <c r="K10" s="101">
        <f t="shared" si="1"/>
        <v>0</v>
      </c>
    </row>
    <row r="11" spans="1:11" ht="19.5" customHeight="1" x14ac:dyDescent="0.25">
      <c r="A11" s="56">
        <v>25</v>
      </c>
      <c r="B11" s="158"/>
      <c r="C11" s="158"/>
      <c r="D11" s="95"/>
      <c r="E11" s="95"/>
      <c r="F11" s="95"/>
      <c r="G11" s="94">
        <f t="shared" si="2"/>
        <v>0</v>
      </c>
      <c r="H11" s="25"/>
      <c r="I11" s="99">
        <f t="shared" si="0"/>
        <v>0</v>
      </c>
      <c r="J11" s="94"/>
      <c r="K11" s="101">
        <f t="shared" si="1"/>
        <v>0</v>
      </c>
    </row>
    <row r="12" spans="1:11" ht="19.5" customHeight="1" x14ac:dyDescent="0.25">
      <c r="A12" s="56">
        <v>26</v>
      </c>
      <c r="B12" s="158"/>
      <c r="C12" s="158"/>
      <c r="D12" s="95"/>
      <c r="E12" s="95"/>
      <c r="F12" s="95"/>
      <c r="G12" s="94">
        <f t="shared" si="2"/>
        <v>0</v>
      </c>
      <c r="H12" s="25"/>
      <c r="I12" s="99">
        <f t="shared" si="0"/>
        <v>0</v>
      </c>
      <c r="J12" s="94"/>
      <c r="K12" s="101">
        <f t="shared" si="1"/>
        <v>0</v>
      </c>
    </row>
    <row r="13" spans="1:11" ht="19.5" customHeight="1" x14ac:dyDescent="0.25">
      <c r="A13" s="56">
        <v>27</v>
      </c>
      <c r="B13" s="156"/>
      <c r="C13" s="157"/>
      <c r="D13" s="94"/>
      <c r="E13" s="94"/>
      <c r="F13" s="94"/>
      <c r="G13" s="94">
        <f t="shared" si="2"/>
        <v>0</v>
      </c>
      <c r="H13" s="25"/>
      <c r="I13" s="99">
        <f t="shared" si="0"/>
        <v>0</v>
      </c>
      <c r="J13" s="94"/>
      <c r="K13" s="101">
        <f t="shared" si="1"/>
        <v>0</v>
      </c>
    </row>
    <row r="14" spans="1:11" ht="19.5" customHeight="1" x14ac:dyDescent="0.25">
      <c r="A14" s="56">
        <v>28</v>
      </c>
      <c r="B14" s="158"/>
      <c r="C14" s="158"/>
      <c r="D14" s="95"/>
      <c r="E14" s="95"/>
      <c r="F14" s="95"/>
      <c r="G14" s="94">
        <f t="shared" si="2"/>
        <v>0</v>
      </c>
      <c r="H14" s="25"/>
      <c r="I14" s="99">
        <f t="shared" si="0"/>
        <v>0</v>
      </c>
      <c r="J14" s="94"/>
      <c r="K14" s="101">
        <f t="shared" si="1"/>
        <v>0</v>
      </c>
    </row>
    <row r="15" spans="1:11" ht="19.5" customHeight="1" x14ac:dyDescent="0.25">
      <c r="A15" s="56">
        <v>29</v>
      </c>
      <c r="B15" s="158"/>
      <c r="C15" s="158"/>
      <c r="D15" s="95"/>
      <c r="E15" s="95"/>
      <c r="F15" s="95"/>
      <c r="G15" s="94">
        <f t="shared" si="2"/>
        <v>0</v>
      </c>
      <c r="H15" s="25"/>
      <c r="I15" s="99">
        <f t="shared" si="0"/>
        <v>0</v>
      </c>
      <c r="J15" s="94"/>
      <c r="K15" s="101">
        <f t="shared" si="1"/>
        <v>0</v>
      </c>
    </row>
    <row r="16" spans="1:11" ht="19.5" customHeight="1" x14ac:dyDescent="0.25">
      <c r="A16" s="56">
        <v>30</v>
      </c>
      <c r="B16" s="158"/>
      <c r="C16" s="158"/>
      <c r="D16" s="95"/>
      <c r="E16" s="95"/>
      <c r="F16" s="95"/>
      <c r="G16" s="94">
        <f t="shared" si="2"/>
        <v>0</v>
      </c>
      <c r="H16" s="25"/>
      <c r="I16" s="99">
        <f t="shared" si="0"/>
        <v>0</v>
      </c>
      <c r="J16" s="94"/>
      <c r="K16" s="101">
        <f t="shared" si="1"/>
        <v>0</v>
      </c>
    </row>
    <row r="17" spans="1:11" ht="19.5" customHeight="1" x14ac:dyDescent="0.25">
      <c r="A17" s="56">
        <v>31</v>
      </c>
      <c r="B17" s="158"/>
      <c r="C17" s="158"/>
      <c r="D17" s="95"/>
      <c r="E17" s="95"/>
      <c r="F17" s="95"/>
      <c r="G17" s="94">
        <f t="shared" si="2"/>
        <v>0</v>
      </c>
      <c r="H17" s="25"/>
      <c r="I17" s="99">
        <f t="shared" si="0"/>
        <v>0</v>
      </c>
      <c r="J17" s="94"/>
      <c r="K17" s="101">
        <f t="shared" si="1"/>
        <v>0</v>
      </c>
    </row>
    <row r="18" spans="1:11" ht="19.5" customHeight="1" x14ac:dyDescent="0.25">
      <c r="A18" s="56">
        <v>32</v>
      </c>
      <c r="B18" s="158"/>
      <c r="C18" s="158"/>
      <c r="D18" s="95"/>
      <c r="E18" s="95"/>
      <c r="F18" s="95"/>
      <c r="G18" s="94">
        <f t="shared" si="2"/>
        <v>0</v>
      </c>
      <c r="H18" s="25"/>
      <c r="I18" s="99">
        <f t="shared" si="0"/>
        <v>0</v>
      </c>
      <c r="J18" s="94"/>
      <c r="K18" s="101">
        <f t="shared" si="1"/>
        <v>0</v>
      </c>
    </row>
    <row r="19" spans="1:11" ht="19.5" customHeight="1" x14ac:dyDescent="0.25">
      <c r="A19" s="56">
        <v>33</v>
      </c>
      <c r="B19" s="158"/>
      <c r="C19" s="158"/>
      <c r="D19" s="95"/>
      <c r="E19" s="95"/>
      <c r="F19" s="95"/>
      <c r="G19" s="94">
        <f t="shared" si="2"/>
        <v>0</v>
      </c>
      <c r="H19" s="25"/>
      <c r="I19" s="99">
        <f t="shared" si="0"/>
        <v>0</v>
      </c>
      <c r="J19" s="94"/>
      <c r="K19" s="101">
        <f t="shared" si="1"/>
        <v>0</v>
      </c>
    </row>
    <row r="20" spans="1:11" ht="19.5" customHeight="1" x14ac:dyDescent="0.25">
      <c r="A20" s="87">
        <v>34</v>
      </c>
      <c r="B20" s="158"/>
      <c r="C20" s="158"/>
      <c r="D20" s="95"/>
      <c r="E20" s="95"/>
      <c r="F20" s="95"/>
      <c r="G20" s="94">
        <f t="shared" si="2"/>
        <v>0</v>
      </c>
      <c r="H20" s="25"/>
      <c r="I20" s="99">
        <f t="shared" si="0"/>
        <v>0</v>
      </c>
      <c r="J20" s="94"/>
      <c r="K20" s="101">
        <f t="shared" si="1"/>
        <v>0</v>
      </c>
    </row>
    <row r="21" spans="1:11" s="22" customFormat="1" ht="19.5" customHeight="1" x14ac:dyDescent="0.25">
      <c r="A21" s="87">
        <v>35</v>
      </c>
      <c r="B21" s="158"/>
      <c r="C21" s="158"/>
      <c r="D21" s="95"/>
      <c r="E21" s="95"/>
      <c r="F21" s="95"/>
      <c r="G21" s="94">
        <f t="shared" si="2"/>
        <v>0</v>
      </c>
      <c r="H21" s="25"/>
      <c r="I21" s="99">
        <f t="shared" si="0"/>
        <v>0</v>
      </c>
      <c r="J21" s="94"/>
      <c r="K21" s="101">
        <f t="shared" si="1"/>
        <v>0</v>
      </c>
    </row>
    <row r="22" spans="1:11" s="22" customFormat="1" ht="19.5" customHeight="1" x14ac:dyDescent="0.25">
      <c r="A22" s="87">
        <v>36</v>
      </c>
      <c r="B22" s="158"/>
      <c r="C22" s="158"/>
      <c r="D22" s="95"/>
      <c r="E22" s="95"/>
      <c r="F22" s="95"/>
      <c r="G22" s="94">
        <f t="shared" si="2"/>
        <v>0</v>
      </c>
      <c r="H22" s="25"/>
      <c r="I22" s="99">
        <f t="shared" si="0"/>
        <v>0</v>
      </c>
      <c r="J22" s="94"/>
      <c r="K22" s="101">
        <f t="shared" si="1"/>
        <v>0</v>
      </c>
    </row>
    <row r="23" spans="1:11" s="22" customFormat="1" ht="19.5" customHeight="1" x14ac:dyDescent="0.25">
      <c r="A23" s="87">
        <v>37</v>
      </c>
      <c r="B23" s="158"/>
      <c r="C23" s="158"/>
      <c r="D23" s="95"/>
      <c r="E23" s="95"/>
      <c r="F23" s="95"/>
      <c r="G23" s="94">
        <f t="shared" si="2"/>
        <v>0</v>
      </c>
      <c r="H23" s="25"/>
      <c r="I23" s="99">
        <f t="shared" si="0"/>
        <v>0</v>
      </c>
      <c r="J23" s="94"/>
      <c r="K23" s="101">
        <f t="shared" si="1"/>
        <v>0</v>
      </c>
    </row>
    <row r="24" spans="1:11" s="22" customFormat="1" ht="19.5" customHeight="1" x14ac:dyDescent="0.25">
      <c r="A24" s="87">
        <v>38</v>
      </c>
      <c r="B24" s="158"/>
      <c r="C24" s="158"/>
      <c r="D24" s="95"/>
      <c r="E24" s="95"/>
      <c r="F24" s="95"/>
      <c r="G24" s="94">
        <f t="shared" si="2"/>
        <v>0</v>
      </c>
      <c r="H24" s="25"/>
      <c r="I24" s="99">
        <f t="shared" si="0"/>
        <v>0</v>
      </c>
      <c r="J24" s="94"/>
      <c r="K24" s="101">
        <f t="shared" si="1"/>
        <v>0</v>
      </c>
    </row>
    <row r="25" spans="1:11" s="22" customFormat="1" ht="19.5" customHeight="1" x14ac:dyDescent="0.25">
      <c r="A25" s="87">
        <v>39</v>
      </c>
      <c r="B25" s="158"/>
      <c r="C25" s="158"/>
      <c r="D25" s="95"/>
      <c r="E25" s="95"/>
      <c r="F25" s="95"/>
      <c r="G25" s="94">
        <f t="shared" si="2"/>
        <v>0</v>
      </c>
      <c r="H25" s="25"/>
      <c r="I25" s="99">
        <f t="shared" si="0"/>
        <v>0</v>
      </c>
      <c r="J25" s="94"/>
      <c r="K25" s="101">
        <f t="shared" si="1"/>
        <v>0</v>
      </c>
    </row>
    <row r="26" spans="1:11" s="22" customFormat="1" ht="19.5" customHeight="1" x14ac:dyDescent="0.25">
      <c r="A26" s="21">
        <v>40</v>
      </c>
      <c r="B26" s="158"/>
      <c r="C26" s="158"/>
      <c r="D26" s="112"/>
      <c r="E26" s="95"/>
      <c r="F26" s="95"/>
      <c r="G26" s="94">
        <f t="shared" si="2"/>
        <v>0</v>
      </c>
      <c r="H26" s="25"/>
      <c r="I26" s="99">
        <f t="shared" si="0"/>
        <v>0</v>
      </c>
      <c r="J26" s="94"/>
      <c r="K26" s="101">
        <f t="shared" si="1"/>
        <v>0</v>
      </c>
    </row>
    <row r="27" spans="1:11" ht="19.5" customHeight="1" x14ac:dyDescent="0.3">
      <c r="A27" s="88" t="s">
        <v>77</v>
      </c>
      <c r="B27" s="89"/>
      <c r="C27" s="62"/>
      <c r="D27" s="96">
        <f>SUM(D8:D26)</f>
        <v>0</v>
      </c>
      <c r="E27" s="105"/>
      <c r="F27" s="105"/>
      <c r="G27" s="105"/>
      <c r="H27" s="62"/>
      <c r="I27" s="114">
        <f>SUM(I8:I26)</f>
        <v>0</v>
      </c>
      <c r="J27" s="105"/>
      <c r="K27" s="116">
        <f>SUM(K8:K26)</f>
        <v>0</v>
      </c>
    </row>
    <row r="28" spans="1:11" ht="19.5" customHeight="1" x14ac:dyDescent="0.25">
      <c r="A28" s="214"/>
      <c r="B28" s="215"/>
      <c r="C28" s="3"/>
      <c r="D28" s="110"/>
      <c r="E28" s="216"/>
      <c r="F28" s="217"/>
      <c r="G28" s="218"/>
      <c r="H28" s="6"/>
      <c r="I28" s="113"/>
      <c r="J28" s="110"/>
      <c r="K28" s="110"/>
    </row>
    <row r="29" spans="1:11" ht="3" customHeight="1" x14ac:dyDescent="0.25"/>
  </sheetData>
  <mergeCells count="4">
    <mergeCell ref="A28:B28"/>
    <mergeCell ref="E28:G28"/>
    <mergeCell ref="A1:B1"/>
    <mergeCell ref="E1:K1"/>
  </mergeCells>
  <phoneticPr fontId="0" type="noConversion"/>
  <pageMargins left="0.75" right="0.75" top="1" bottom="0.25" header="0.5" footer="0"/>
  <pageSetup scale="99" orientation="landscape" r:id="rId1"/>
  <headerFooter alignWithMargins="0">
    <oddHeader>&amp;R&amp;D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>
    <pageSetUpPr fitToPage="1"/>
  </sheetPr>
  <dimension ref="A1:O28"/>
  <sheetViews>
    <sheetView zoomScaleNormal="100" zoomScaleSheetLayoutView="100" workbookViewId="0">
      <pane ySplit="7" topLeftCell="A8" activePane="bottomLeft" state="frozen"/>
      <selection activeCell="K1" sqref="K1"/>
      <selection pane="bottomLeft" activeCell="B2" sqref="B2:B26"/>
    </sheetView>
  </sheetViews>
  <sheetFormatPr defaultRowHeight="13.2" x14ac:dyDescent="0.25"/>
  <cols>
    <col min="1" max="1" width="4.88671875" customWidth="1"/>
    <col min="2" max="2" width="10.6640625" customWidth="1"/>
    <col min="3" max="3" width="21.33203125" customWidth="1"/>
    <col min="4" max="4" width="7.6640625" customWidth="1"/>
    <col min="5" max="5" width="7.109375" customWidth="1"/>
    <col min="6" max="6" width="7.6640625" customWidth="1"/>
    <col min="7" max="7" width="7.109375" customWidth="1"/>
    <col min="8" max="8" width="0.88671875" customWidth="1"/>
    <col min="9" max="9" width="8.5546875" customWidth="1"/>
    <col min="10" max="10" width="10.109375" customWidth="1"/>
    <col min="12" max="12" width="0.88671875" customWidth="1"/>
    <col min="13" max="13" width="11.6640625" customWidth="1"/>
    <col min="14" max="14" width="10.6640625" customWidth="1"/>
    <col min="15" max="15" width="19" customWidth="1"/>
  </cols>
  <sheetData>
    <row r="1" spans="1:15" ht="26.25" customHeight="1" x14ac:dyDescent="0.3">
      <c r="A1" s="226" t="s">
        <v>75</v>
      </c>
      <c r="B1" s="227"/>
      <c r="C1" s="227"/>
      <c r="D1" s="208" t="str">
        <f>'Present  (Page 1)'!$C$1</f>
        <v>Sample Company</v>
      </c>
      <c r="E1" s="208"/>
      <c r="F1" s="208"/>
      <c r="G1" s="208"/>
      <c r="H1" s="208"/>
      <c r="I1" s="221" t="s">
        <v>74</v>
      </c>
      <c r="J1" s="222"/>
      <c r="K1" s="211" t="str">
        <f>+'Present  (Page 1)'!E1</f>
        <v>Your Street, Your Town</v>
      </c>
      <c r="L1" s="212"/>
      <c r="M1" s="212"/>
      <c r="N1" s="212"/>
      <c r="O1" s="213"/>
    </row>
    <row r="2" spans="1:15" ht="15" customHeight="1" x14ac:dyDescent="0.3">
      <c r="A2" s="43"/>
      <c r="B2" s="50"/>
      <c r="C2" s="44"/>
      <c r="D2" s="39"/>
      <c r="E2" s="40" t="s">
        <v>21</v>
      </c>
      <c r="F2" s="42"/>
      <c r="G2" s="41"/>
      <c r="H2" s="58"/>
      <c r="I2" s="39"/>
      <c r="J2" s="40" t="s">
        <v>20</v>
      </c>
      <c r="K2" s="41"/>
      <c r="L2" s="58"/>
      <c r="M2" s="34"/>
      <c r="N2" s="35" t="s">
        <v>19</v>
      </c>
      <c r="O2" s="36"/>
    </row>
    <row r="3" spans="1:15" ht="7.5" customHeight="1" x14ac:dyDescent="0.25">
      <c r="A3" s="37"/>
      <c r="B3" s="51"/>
      <c r="C3" s="37"/>
      <c r="D3" s="37"/>
      <c r="E3" s="37"/>
      <c r="F3" s="37"/>
      <c r="G3" s="37"/>
      <c r="H3" s="59"/>
      <c r="I3" s="37"/>
      <c r="J3" s="37"/>
      <c r="K3" s="37"/>
      <c r="L3" s="59"/>
      <c r="M3" s="37"/>
      <c r="N3" s="37"/>
      <c r="O3" s="37"/>
    </row>
    <row r="4" spans="1:15" ht="12.75" customHeight="1" x14ac:dyDescent="0.25">
      <c r="A4" s="38"/>
      <c r="B4" s="38" t="s">
        <v>1</v>
      </c>
      <c r="C4" s="38"/>
      <c r="D4" s="38" t="s">
        <v>2</v>
      </c>
      <c r="E4" s="38" t="s">
        <v>8</v>
      </c>
      <c r="F4" s="38" t="s">
        <v>13</v>
      </c>
      <c r="G4" s="38"/>
      <c r="H4" s="60"/>
      <c r="I4" s="38" t="s">
        <v>3</v>
      </c>
      <c r="J4" s="38" t="s">
        <v>15</v>
      </c>
      <c r="K4" s="38" t="s">
        <v>14</v>
      </c>
      <c r="L4" s="60"/>
      <c r="M4" s="38" t="s">
        <v>26</v>
      </c>
      <c r="N4" s="38" t="s">
        <v>29</v>
      </c>
      <c r="O4" s="38"/>
    </row>
    <row r="5" spans="1:15" ht="12" customHeight="1" x14ac:dyDescent="0.25">
      <c r="A5" s="38" t="s">
        <v>0</v>
      </c>
      <c r="B5" s="38" t="s">
        <v>5</v>
      </c>
      <c r="C5" s="38" t="s">
        <v>22</v>
      </c>
      <c r="D5" s="38" t="s">
        <v>7</v>
      </c>
      <c r="E5" s="38" t="s">
        <v>9</v>
      </c>
      <c r="F5" s="38" t="s">
        <v>23</v>
      </c>
      <c r="G5" s="38" t="s">
        <v>2</v>
      </c>
      <c r="H5" s="60"/>
      <c r="I5" s="38" t="s">
        <v>2</v>
      </c>
      <c r="J5" s="38" t="s">
        <v>16</v>
      </c>
      <c r="K5" s="38" t="s">
        <v>18</v>
      </c>
      <c r="L5" s="60"/>
      <c r="M5" s="38" t="s">
        <v>27</v>
      </c>
      <c r="N5" s="38" t="s">
        <v>30</v>
      </c>
      <c r="O5" s="38" t="s">
        <v>32</v>
      </c>
    </row>
    <row r="6" spans="1:15" ht="11.25" customHeight="1" x14ac:dyDescent="0.25">
      <c r="A6" s="38"/>
      <c r="B6" s="54"/>
      <c r="C6" s="38"/>
      <c r="D6" s="38"/>
      <c r="E6" s="38" t="s">
        <v>10</v>
      </c>
      <c r="F6" s="38" t="s">
        <v>12</v>
      </c>
      <c r="G6" s="38" t="s">
        <v>13</v>
      </c>
      <c r="H6" s="60"/>
      <c r="I6" s="38" t="s">
        <v>14</v>
      </c>
      <c r="J6" s="38" t="s">
        <v>17</v>
      </c>
      <c r="K6" s="38" t="s">
        <v>24</v>
      </c>
      <c r="L6" s="60"/>
      <c r="M6" s="38" t="s">
        <v>28</v>
      </c>
      <c r="N6" s="38" t="s">
        <v>31</v>
      </c>
      <c r="O6" s="38" t="s">
        <v>33</v>
      </c>
    </row>
    <row r="7" spans="1:15" ht="12.75" customHeight="1" thickBot="1" x14ac:dyDescent="0.3">
      <c r="A7" s="71"/>
      <c r="B7" s="73"/>
      <c r="C7" s="71"/>
      <c r="D7" s="71"/>
      <c r="E7" s="71" t="s">
        <v>2</v>
      </c>
      <c r="F7" s="71"/>
      <c r="G7" s="71"/>
      <c r="H7" s="72"/>
      <c r="I7" s="71"/>
      <c r="J7" s="71"/>
      <c r="K7" s="71" t="s">
        <v>25</v>
      </c>
      <c r="L7" s="72"/>
      <c r="M7" s="71"/>
      <c r="N7" s="71"/>
      <c r="O7" s="71"/>
    </row>
    <row r="8" spans="1:15" ht="19.5" customHeight="1" thickTop="1" x14ac:dyDescent="0.25">
      <c r="A8" s="23">
        <v>22</v>
      </c>
      <c r="B8" s="23"/>
      <c r="C8" s="46"/>
      <c r="D8" s="94"/>
      <c r="E8" s="94"/>
      <c r="F8" s="94"/>
      <c r="G8" s="94">
        <f>E8*F8</f>
        <v>0</v>
      </c>
      <c r="H8" s="70"/>
      <c r="I8" s="99">
        <f t="shared" ref="I8:I26" si="0">(D8*G8)/1000</f>
        <v>0</v>
      </c>
      <c r="J8" s="94"/>
      <c r="K8" s="101">
        <f t="shared" ref="K8:K26" si="1">I8*J8</f>
        <v>0</v>
      </c>
      <c r="L8" s="118"/>
      <c r="M8" s="99">
        <f>'Present  2'!I8-'Proposed  2'!I8</f>
        <v>0</v>
      </c>
      <c r="N8" s="101">
        <f>'Present  2'!K8-'Proposed  2'!K8</f>
        <v>0</v>
      </c>
      <c r="O8" s="69">
        <f>IF(K8=0,0,N8*Costs!J14)</f>
        <v>0</v>
      </c>
    </row>
    <row r="9" spans="1:15" ht="19.5" customHeight="1" x14ac:dyDescent="0.25">
      <c r="A9" s="45">
        <v>23</v>
      </c>
      <c r="B9" s="45"/>
      <c r="C9" s="46"/>
      <c r="D9" s="94"/>
      <c r="E9" s="94"/>
      <c r="F9" s="94"/>
      <c r="G9" s="94">
        <f t="shared" ref="G9:G26" si="2">E9*F9</f>
        <v>0</v>
      </c>
      <c r="H9" s="70"/>
      <c r="I9" s="99">
        <f t="shared" si="0"/>
        <v>0</v>
      </c>
      <c r="J9" s="94"/>
      <c r="K9" s="101">
        <f t="shared" si="1"/>
        <v>0</v>
      </c>
      <c r="L9" s="118"/>
      <c r="M9" s="99">
        <f>'Present  2'!I9-'Proposed  2'!I9</f>
        <v>0</v>
      </c>
      <c r="N9" s="101">
        <f>'Present  2'!K9-'Proposed  2'!K9</f>
        <v>0</v>
      </c>
      <c r="O9" s="69">
        <f>IF(K9=0,0,N9*Costs!J14)</f>
        <v>0</v>
      </c>
    </row>
    <row r="10" spans="1:15" ht="19.5" customHeight="1" x14ac:dyDescent="0.25">
      <c r="A10" s="23">
        <v>24</v>
      </c>
      <c r="B10" s="45"/>
      <c r="C10" s="46"/>
      <c r="D10" s="94"/>
      <c r="E10" s="94"/>
      <c r="F10" s="94"/>
      <c r="G10" s="94">
        <f t="shared" si="2"/>
        <v>0</v>
      </c>
      <c r="H10" s="70"/>
      <c r="I10" s="99">
        <f t="shared" si="0"/>
        <v>0</v>
      </c>
      <c r="J10" s="94"/>
      <c r="K10" s="101">
        <f t="shared" si="1"/>
        <v>0</v>
      </c>
      <c r="L10" s="118"/>
      <c r="M10" s="99">
        <f>'Present  2'!I10-'Proposed  2'!I10</f>
        <v>0</v>
      </c>
      <c r="N10" s="101">
        <f>'Present  2'!K10-'Proposed  2'!K10</f>
        <v>0</v>
      </c>
      <c r="O10" s="69">
        <f>IF(K10=0,0,N10*Costs!J14)</f>
        <v>0</v>
      </c>
    </row>
    <row r="11" spans="1:15" ht="19.5" customHeight="1" x14ac:dyDescent="0.25">
      <c r="A11" s="45">
        <v>25</v>
      </c>
      <c r="B11" s="45"/>
      <c r="C11" s="46"/>
      <c r="D11" s="94"/>
      <c r="E11" s="94"/>
      <c r="F11" s="94"/>
      <c r="G11" s="94">
        <f t="shared" si="2"/>
        <v>0</v>
      </c>
      <c r="H11" s="70"/>
      <c r="I11" s="99">
        <f t="shared" si="0"/>
        <v>0</v>
      </c>
      <c r="J11" s="94"/>
      <c r="K11" s="101">
        <f t="shared" si="1"/>
        <v>0</v>
      </c>
      <c r="L11" s="118"/>
      <c r="M11" s="99">
        <f>'Present  2'!I11-'Proposed  2'!I11</f>
        <v>0</v>
      </c>
      <c r="N11" s="101">
        <f>'Present  2'!K11-'Proposed  2'!K11</f>
        <v>0</v>
      </c>
      <c r="O11" s="69">
        <f>IF(K11=0,0,N11*Costs!J14)</f>
        <v>0</v>
      </c>
    </row>
    <row r="12" spans="1:15" ht="19.5" customHeight="1" x14ac:dyDescent="0.25">
      <c r="A12" s="23">
        <v>26</v>
      </c>
      <c r="B12" s="45"/>
      <c r="C12" s="46"/>
      <c r="D12" s="94"/>
      <c r="E12" s="94"/>
      <c r="F12" s="94"/>
      <c r="G12" s="94">
        <f t="shared" si="2"/>
        <v>0</v>
      </c>
      <c r="H12" s="70"/>
      <c r="I12" s="99">
        <f t="shared" si="0"/>
        <v>0</v>
      </c>
      <c r="J12" s="94"/>
      <c r="K12" s="101">
        <f t="shared" si="1"/>
        <v>0</v>
      </c>
      <c r="L12" s="118"/>
      <c r="M12" s="99">
        <f>'Present  2'!I12-'Proposed  2'!I12</f>
        <v>0</v>
      </c>
      <c r="N12" s="101">
        <f>'Present  2'!K12-'Proposed  2'!K12</f>
        <v>0</v>
      </c>
      <c r="O12" s="69">
        <f>IF(K12=0,0,N12*Costs!J14)</f>
        <v>0</v>
      </c>
    </row>
    <row r="13" spans="1:15" ht="19.5" customHeight="1" x14ac:dyDescent="0.25">
      <c r="A13" s="45">
        <v>27</v>
      </c>
      <c r="B13" s="45"/>
      <c r="C13" s="46"/>
      <c r="D13" s="94"/>
      <c r="E13" s="94"/>
      <c r="F13" s="94"/>
      <c r="G13" s="94">
        <f t="shared" si="2"/>
        <v>0</v>
      </c>
      <c r="H13" s="70"/>
      <c r="I13" s="99">
        <f t="shared" si="0"/>
        <v>0</v>
      </c>
      <c r="J13" s="94"/>
      <c r="K13" s="101">
        <f t="shared" si="1"/>
        <v>0</v>
      </c>
      <c r="L13" s="118"/>
      <c r="M13" s="99">
        <f>'Present  2'!I13-'Proposed  2'!I13</f>
        <v>0</v>
      </c>
      <c r="N13" s="101">
        <f>'Present  2'!K13-'Proposed  2'!K13</f>
        <v>0</v>
      </c>
      <c r="O13" s="69">
        <f>IF(K13=0,0,N13*Costs!J14)</f>
        <v>0</v>
      </c>
    </row>
    <row r="14" spans="1:15" ht="19.5" customHeight="1" x14ac:dyDescent="0.25">
      <c r="A14" s="23">
        <v>28</v>
      </c>
      <c r="B14" s="45"/>
      <c r="C14" s="46"/>
      <c r="D14" s="94"/>
      <c r="E14" s="94"/>
      <c r="F14" s="94"/>
      <c r="G14" s="94">
        <f t="shared" si="2"/>
        <v>0</v>
      </c>
      <c r="H14" s="70"/>
      <c r="I14" s="99">
        <f t="shared" si="0"/>
        <v>0</v>
      </c>
      <c r="J14" s="94"/>
      <c r="K14" s="101">
        <f t="shared" si="1"/>
        <v>0</v>
      </c>
      <c r="L14" s="118"/>
      <c r="M14" s="99">
        <f>'Present  2'!I14-'Proposed  2'!I14</f>
        <v>0</v>
      </c>
      <c r="N14" s="101">
        <f>'Present  2'!K14-'Proposed  2'!K14</f>
        <v>0</v>
      </c>
      <c r="O14" s="69">
        <f>IF(K14=0,0,N14*Costs!J14)</f>
        <v>0</v>
      </c>
    </row>
    <row r="15" spans="1:15" ht="19.5" customHeight="1" x14ac:dyDescent="0.25">
      <c r="A15" s="45">
        <v>29</v>
      </c>
      <c r="B15" s="45"/>
      <c r="C15" s="46"/>
      <c r="D15" s="94"/>
      <c r="E15" s="94"/>
      <c r="F15" s="94"/>
      <c r="G15" s="94">
        <f t="shared" si="2"/>
        <v>0</v>
      </c>
      <c r="H15" s="70"/>
      <c r="I15" s="99">
        <f t="shared" si="0"/>
        <v>0</v>
      </c>
      <c r="J15" s="94"/>
      <c r="K15" s="101">
        <f t="shared" si="1"/>
        <v>0</v>
      </c>
      <c r="L15" s="118"/>
      <c r="M15" s="99">
        <f>'Present  2'!I15-'Proposed  2'!I15</f>
        <v>0</v>
      </c>
      <c r="N15" s="101">
        <f>'Present  2'!K15-'Proposed  2'!K15</f>
        <v>0</v>
      </c>
      <c r="O15" s="69">
        <f>IF(K15=0,0,N15*Costs!J14)</f>
        <v>0</v>
      </c>
    </row>
    <row r="16" spans="1:15" ht="19.5" customHeight="1" x14ac:dyDescent="0.25">
      <c r="A16" s="23">
        <v>30</v>
      </c>
      <c r="B16" s="45"/>
      <c r="C16" s="46"/>
      <c r="D16" s="94"/>
      <c r="E16" s="94"/>
      <c r="F16" s="94"/>
      <c r="G16" s="94">
        <f t="shared" si="2"/>
        <v>0</v>
      </c>
      <c r="H16" s="70"/>
      <c r="I16" s="99">
        <f t="shared" si="0"/>
        <v>0</v>
      </c>
      <c r="J16" s="94"/>
      <c r="K16" s="101">
        <f t="shared" si="1"/>
        <v>0</v>
      </c>
      <c r="L16" s="118"/>
      <c r="M16" s="99">
        <f>'Present  2'!I16-'Proposed  2'!I16</f>
        <v>0</v>
      </c>
      <c r="N16" s="101">
        <f>'Present  2'!K16-'Proposed  2'!K16</f>
        <v>0</v>
      </c>
      <c r="O16" s="69">
        <f>IF(K16=0,0,N16*Costs!J14)</f>
        <v>0</v>
      </c>
    </row>
    <row r="17" spans="1:15" ht="19.5" customHeight="1" x14ac:dyDescent="0.25">
      <c r="A17" s="45">
        <v>31</v>
      </c>
      <c r="B17" s="45"/>
      <c r="C17" s="46"/>
      <c r="D17" s="94"/>
      <c r="E17" s="94"/>
      <c r="F17" s="94"/>
      <c r="G17" s="94">
        <f t="shared" si="2"/>
        <v>0</v>
      </c>
      <c r="H17" s="70"/>
      <c r="I17" s="99">
        <f t="shared" si="0"/>
        <v>0</v>
      </c>
      <c r="J17" s="94"/>
      <c r="K17" s="101">
        <f t="shared" si="1"/>
        <v>0</v>
      </c>
      <c r="L17" s="118"/>
      <c r="M17" s="99">
        <f>'Present  2'!I17-'Proposed  2'!I17</f>
        <v>0</v>
      </c>
      <c r="N17" s="101">
        <f>'Present  2'!K17-'Proposed  2'!K17</f>
        <v>0</v>
      </c>
      <c r="O17" s="69">
        <f>IF(K17=0,0,N17*Costs!J14)</f>
        <v>0</v>
      </c>
    </row>
    <row r="18" spans="1:15" ht="19.5" customHeight="1" x14ac:dyDescent="0.25">
      <c r="A18" s="23">
        <v>32</v>
      </c>
      <c r="B18" s="45"/>
      <c r="C18" s="46"/>
      <c r="D18" s="94"/>
      <c r="E18" s="94"/>
      <c r="F18" s="94"/>
      <c r="G18" s="94">
        <f t="shared" si="2"/>
        <v>0</v>
      </c>
      <c r="H18" s="70"/>
      <c r="I18" s="99">
        <f t="shared" si="0"/>
        <v>0</v>
      </c>
      <c r="J18" s="94"/>
      <c r="K18" s="101">
        <f t="shared" si="1"/>
        <v>0</v>
      </c>
      <c r="L18" s="118"/>
      <c r="M18" s="99">
        <f>'Present  2'!I18-'Proposed  2'!I18</f>
        <v>0</v>
      </c>
      <c r="N18" s="101">
        <f>'Present  2'!K18-'Proposed  2'!K18</f>
        <v>0</v>
      </c>
      <c r="O18" s="69">
        <f>IF(K18=0,0,N18*Costs!J14)</f>
        <v>0</v>
      </c>
    </row>
    <row r="19" spans="1:15" ht="19.5" customHeight="1" x14ac:dyDescent="0.25">
      <c r="A19" s="45">
        <v>33</v>
      </c>
      <c r="B19" s="45"/>
      <c r="C19" s="46"/>
      <c r="D19" s="94"/>
      <c r="E19" s="94"/>
      <c r="F19" s="94"/>
      <c r="G19" s="94">
        <f t="shared" si="2"/>
        <v>0</v>
      </c>
      <c r="H19" s="70"/>
      <c r="I19" s="99">
        <f t="shared" si="0"/>
        <v>0</v>
      </c>
      <c r="J19" s="94"/>
      <c r="K19" s="101">
        <f t="shared" si="1"/>
        <v>0</v>
      </c>
      <c r="L19" s="118"/>
      <c r="M19" s="99">
        <f>'Present  2'!I19-'Proposed  2'!I19</f>
        <v>0</v>
      </c>
      <c r="N19" s="101">
        <f>'Present  2'!K19-'Proposed  2'!K19</f>
        <v>0</v>
      </c>
      <c r="O19" s="69">
        <f>IF(K19=0,0,N19*Costs!J14)</f>
        <v>0</v>
      </c>
    </row>
    <row r="20" spans="1:15" ht="19.5" customHeight="1" x14ac:dyDescent="0.25">
      <c r="A20" s="23">
        <v>34</v>
      </c>
      <c r="B20" s="45"/>
      <c r="C20" s="46"/>
      <c r="D20" s="94"/>
      <c r="E20" s="94"/>
      <c r="F20" s="94"/>
      <c r="G20" s="94">
        <f t="shared" si="2"/>
        <v>0</v>
      </c>
      <c r="H20" s="70"/>
      <c r="I20" s="99">
        <f t="shared" si="0"/>
        <v>0</v>
      </c>
      <c r="J20" s="94"/>
      <c r="K20" s="101">
        <f t="shared" si="1"/>
        <v>0</v>
      </c>
      <c r="L20" s="118"/>
      <c r="M20" s="99">
        <f>'Present  2'!I20-'Proposed  2'!I20</f>
        <v>0</v>
      </c>
      <c r="N20" s="101">
        <f>'Present  2'!K20-'Proposed  2'!K20</f>
        <v>0</v>
      </c>
      <c r="O20" s="69">
        <f>IF(K20=0,0,N20*Costs!J14)</f>
        <v>0</v>
      </c>
    </row>
    <row r="21" spans="1:15" ht="19.5" customHeight="1" x14ac:dyDescent="0.25">
      <c r="A21" s="45">
        <v>35</v>
      </c>
      <c r="B21" s="45"/>
      <c r="C21" s="46"/>
      <c r="D21" s="94"/>
      <c r="E21" s="94"/>
      <c r="F21" s="94"/>
      <c r="G21" s="94">
        <f t="shared" si="2"/>
        <v>0</v>
      </c>
      <c r="H21" s="70"/>
      <c r="I21" s="99">
        <f t="shared" si="0"/>
        <v>0</v>
      </c>
      <c r="J21" s="94"/>
      <c r="K21" s="101">
        <f t="shared" si="1"/>
        <v>0</v>
      </c>
      <c r="L21" s="118"/>
      <c r="M21" s="99">
        <f>'Present  2'!I21-'Proposed  2'!I21</f>
        <v>0</v>
      </c>
      <c r="N21" s="101">
        <f>'Present  2'!K21-'Proposed  2'!K21</f>
        <v>0</v>
      </c>
      <c r="O21" s="69">
        <f>IF(K21=0,0,N21*Costs!J14)</f>
        <v>0</v>
      </c>
    </row>
    <row r="22" spans="1:15" ht="19.5" customHeight="1" x14ac:dyDescent="0.25">
      <c r="A22" s="23">
        <v>36</v>
      </c>
      <c r="B22" s="45"/>
      <c r="C22" s="46"/>
      <c r="D22" s="94"/>
      <c r="E22" s="94"/>
      <c r="F22" s="94"/>
      <c r="G22" s="94">
        <f t="shared" si="2"/>
        <v>0</v>
      </c>
      <c r="H22" s="70"/>
      <c r="I22" s="99">
        <f t="shared" si="0"/>
        <v>0</v>
      </c>
      <c r="J22" s="94"/>
      <c r="K22" s="101">
        <f t="shared" si="1"/>
        <v>0</v>
      </c>
      <c r="L22" s="118"/>
      <c r="M22" s="99">
        <f>'Present  2'!I22-'Proposed  2'!I22</f>
        <v>0</v>
      </c>
      <c r="N22" s="101">
        <f>'Present  2'!K22-'Proposed  2'!K22</f>
        <v>0</v>
      </c>
      <c r="O22" s="69">
        <f>IF(K22=0,0,N22*Costs!J14)</f>
        <v>0</v>
      </c>
    </row>
    <row r="23" spans="1:15" ht="19.5" customHeight="1" x14ac:dyDescent="0.25">
      <c r="A23" s="45">
        <v>37</v>
      </c>
      <c r="B23" s="45"/>
      <c r="C23" s="46"/>
      <c r="D23" s="94"/>
      <c r="E23" s="94"/>
      <c r="F23" s="94"/>
      <c r="G23" s="94">
        <f t="shared" si="2"/>
        <v>0</v>
      </c>
      <c r="H23" s="70"/>
      <c r="I23" s="99">
        <f t="shared" si="0"/>
        <v>0</v>
      </c>
      <c r="J23" s="94"/>
      <c r="K23" s="101">
        <f t="shared" si="1"/>
        <v>0</v>
      </c>
      <c r="L23" s="118"/>
      <c r="M23" s="99">
        <f>'Present  2'!I23-'Proposed  2'!I23</f>
        <v>0</v>
      </c>
      <c r="N23" s="101">
        <f>'Present  2'!K23-'Proposed  2'!K23</f>
        <v>0</v>
      </c>
      <c r="O23" s="69">
        <f>IF(K23=0,0,N23*Costs!J14)</f>
        <v>0</v>
      </c>
    </row>
    <row r="24" spans="1:15" ht="19.5" customHeight="1" x14ac:dyDescent="0.25">
      <c r="A24" s="23">
        <v>38</v>
      </c>
      <c r="B24" s="45"/>
      <c r="C24" s="46"/>
      <c r="D24" s="94"/>
      <c r="E24" s="94"/>
      <c r="F24" s="94"/>
      <c r="G24" s="94">
        <f t="shared" si="2"/>
        <v>0</v>
      </c>
      <c r="H24" s="70"/>
      <c r="I24" s="99">
        <f t="shared" si="0"/>
        <v>0</v>
      </c>
      <c r="J24" s="94"/>
      <c r="K24" s="101">
        <f t="shared" si="1"/>
        <v>0</v>
      </c>
      <c r="L24" s="118"/>
      <c r="M24" s="99">
        <f>'Present  2'!I24-'Proposed  2'!I24</f>
        <v>0</v>
      </c>
      <c r="N24" s="101">
        <f>'Present  2'!K24-'Proposed  2'!K24</f>
        <v>0</v>
      </c>
      <c r="O24" s="69">
        <f>IF(K24=0,0,N24*Costs!J14)</f>
        <v>0</v>
      </c>
    </row>
    <row r="25" spans="1:15" ht="19.5" customHeight="1" x14ac:dyDescent="0.25">
      <c r="A25" s="45">
        <v>39</v>
      </c>
      <c r="B25" s="45"/>
      <c r="C25" s="46"/>
      <c r="D25" s="94"/>
      <c r="E25" s="94"/>
      <c r="F25" s="94"/>
      <c r="G25" s="94">
        <f t="shared" si="2"/>
        <v>0</v>
      </c>
      <c r="H25" s="70"/>
      <c r="I25" s="99">
        <f t="shared" si="0"/>
        <v>0</v>
      </c>
      <c r="J25" s="94"/>
      <c r="K25" s="101">
        <f t="shared" si="1"/>
        <v>0</v>
      </c>
      <c r="L25" s="118"/>
      <c r="M25" s="99">
        <f>'Present  2'!I25-'Proposed  2'!I25</f>
        <v>0</v>
      </c>
      <c r="N25" s="101">
        <f>'Present  2'!K25-'Proposed  2'!K25</f>
        <v>0</v>
      </c>
      <c r="O25" s="69">
        <f>IF(K25=0,0,N25*Costs!J14)</f>
        <v>0</v>
      </c>
    </row>
    <row r="26" spans="1:15" ht="19.5" customHeight="1" x14ac:dyDescent="0.25">
      <c r="A26" s="23">
        <v>40</v>
      </c>
      <c r="B26" s="45"/>
      <c r="C26" s="46"/>
      <c r="D26" s="94"/>
      <c r="E26" s="94"/>
      <c r="F26" s="94"/>
      <c r="G26" s="94">
        <f t="shared" si="2"/>
        <v>0</v>
      </c>
      <c r="H26" s="70"/>
      <c r="I26" s="99">
        <f t="shared" si="0"/>
        <v>0</v>
      </c>
      <c r="J26" s="94"/>
      <c r="K26" s="101">
        <f t="shared" si="1"/>
        <v>0</v>
      </c>
      <c r="L26" s="118"/>
      <c r="M26" s="99">
        <f>'Present  2'!I26-'Proposed  2'!I26</f>
        <v>0</v>
      </c>
      <c r="N26" s="101">
        <f>'Present  2'!K26-'Proposed  2'!K26</f>
        <v>0</v>
      </c>
      <c r="O26" s="69">
        <f>IF(K26=0,0,N26*Costs!J14)</f>
        <v>0</v>
      </c>
    </row>
    <row r="27" spans="1:15" ht="19.5" customHeight="1" x14ac:dyDescent="0.3">
      <c r="A27" s="32" t="s">
        <v>77</v>
      </c>
      <c r="B27" s="170"/>
      <c r="C27" s="33"/>
      <c r="D27" s="98">
        <f>SUM(D8:D26)</f>
        <v>0</v>
      </c>
      <c r="E27" s="102"/>
      <c r="F27" s="103"/>
      <c r="G27" s="103"/>
      <c r="H27" s="61"/>
      <c r="I27" s="100">
        <f>SUM(I8:I26)</f>
        <v>0</v>
      </c>
      <c r="J27" s="105"/>
      <c r="K27" s="98">
        <f>SUM(K8:K26)</f>
        <v>0</v>
      </c>
      <c r="L27" s="105"/>
      <c r="M27" s="109">
        <f>SUM(M8:M26)</f>
        <v>0</v>
      </c>
      <c r="N27" s="98">
        <f>SUM(N8:N26)</f>
        <v>0</v>
      </c>
      <c r="O27" s="31">
        <f>SUM(O8:O26)</f>
        <v>0</v>
      </c>
    </row>
    <row r="28" spans="1:15" ht="19.5" customHeight="1" x14ac:dyDescent="0.25">
      <c r="A28" s="223"/>
      <c r="B28" s="224"/>
      <c r="C28" s="224"/>
      <c r="D28" s="225"/>
      <c r="E28" s="223"/>
      <c r="F28" s="224"/>
      <c r="G28" s="225"/>
      <c r="H28" s="58"/>
      <c r="I28" s="104"/>
      <c r="J28" s="106"/>
      <c r="K28" s="106"/>
      <c r="L28" s="119"/>
      <c r="M28" s="104"/>
      <c r="N28" s="106"/>
      <c r="O28" s="30"/>
    </row>
  </sheetData>
  <mergeCells count="6">
    <mergeCell ref="I1:J1"/>
    <mergeCell ref="K1:O1"/>
    <mergeCell ref="A28:D28"/>
    <mergeCell ref="E28:G28"/>
    <mergeCell ref="A1:C1"/>
    <mergeCell ref="D1:H1"/>
  </mergeCells>
  <phoneticPr fontId="0" type="noConversion"/>
  <pageMargins left="0.75" right="0.75" top="1" bottom="0.25" header="0.5" footer="0"/>
  <pageSetup scale="97" orientation="landscape" r:id="rId1"/>
  <headerFooter alignWithMargins="0">
    <oddHeader>&amp;R&amp;D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>
    <pageSetUpPr fitToPage="1"/>
  </sheetPr>
  <dimension ref="A1:K29"/>
  <sheetViews>
    <sheetView zoomScaleNormal="100" zoomScaleSheetLayoutView="100" workbookViewId="0">
      <pane ySplit="7" topLeftCell="A8" activePane="bottomLeft" state="frozen"/>
      <selection activeCell="K1" sqref="K1"/>
      <selection pane="bottomLeft" activeCell="G9" sqref="G9:G26"/>
    </sheetView>
  </sheetViews>
  <sheetFormatPr defaultRowHeight="13.2" x14ac:dyDescent="0.25"/>
  <cols>
    <col min="1" max="1" width="5.33203125" customWidth="1"/>
    <col min="2" max="2" width="17.33203125" customWidth="1"/>
    <col min="3" max="3" width="35.33203125" customWidth="1"/>
    <col min="4" max="4" width="10.44140625" customWidth="1"/>
    <col min="5" max="5" width="7.5546875" customWidth="1"/>
    <col min="6" max="6" width="9" customWidth="1"/>
    <col min="8" max="8" width="1.109375" customWidth="1"/>
    <col min="9" max="9" width="10.6640625" customWidth="1"/>
    <col min="10" max="10" width="10" customWidth="1"/>
    <col min="11" max="11" width="8.88671875" customWidth="1"/>
  </cols>
  <sheetData>
    <row r="1" spans="1:11" ht="26.25" customHeight="1" x14ac:dyDescent="0.3">
      <c r="A1" s="205" t="s">
        <v>75</v>
      </c>
      <c r="B1" s="207"/>
      <c r="C1" s="190" t="str">
        <f>'Present  (Page 1)'!$C$1</f>
        <v>Sample Company</v>
      </c>
      <c r="D1" s="135" t="s">
        <v>74</v>
      </c>
      <c r="E1" s="219" t="str">
        <f>'Present  (Page 1)'!E1:K1</f>
        <v>Your Street, Your Town</v>
      </c>
      <c r="F1" s="219"/>
      <c r="G1" s="219"/>
      <c r="H1" s="219"/>
      <c r="I1" s="219"/>
      <c r="J1" s="219"/>
      <c r="K1" s="220"/>
    </row>
    <row r="2" spans="1:11" ht="15" customHeight="1" x14ac:dyDescent="0.3">
      <c r="A2" s="49"/>
      <c r="B2" s="50"/>
      <c r="C2" s="176"/>
      <c r="D2" s="176" t="s">
        <v>4</v>
      </c>
      <c r="E2" s="177"/>
      <c r="F2" s="177"/>
      <c r="G2" s="178"/>
      <c r="H2" s="179"/>
      <c r="I2" s="180"/>
      <c r="J2" s="181" t="s">
        <v>71</v>
      </c>
      <c r="K2" s="182"/>
    </row>
    <row r="3" spans="1:11" ht="7.5" customHeight="1" x14ac:dyDescent="0.25">
      <c r="A3" s="51"/>
      <c r="B3" s="51"/>
      <c r="C3" s="52"/>
      <c r="D3" s="52"/>
      <c r="E3" s="52"/>
      <c r="F3" s="52"/>
      <c r="G3" s="52"/>
      <c r="H3" s="53"/>
      <c r="I3" s="52"/>
      <c r="J3" s="52"/>
      <c r="K3" s="52"/>
    </row>
    <row r="4" spans="1:11" ht="12.75" customHeight="1" x14ac:dyDescent="0.25">
      <c r="A4" s="54"/>
      <c r="B4" s="38" t="s">
        <v>1</v>
      </c>
      <c r="C4" s="55"/>
      <c r="D4" s="38" t="s">
        <v>2</v>
      </c>
      <c r="E4" s="38" t="s">
        <v>8</v>
      </c>
      <c r="F4" s="55"/>
      <c r="G4" s="55"/>
      <c r="H4" s="53"/>
      <c r="I4" s="38" t="s">
        <v>3</v>
      </c>
      <c r="J4" s="38" t="s">
        <v>15</v>
      </c>
      <c r="K4" s="38" t="s">
        <v>14</v>
      </c>
    </row>
    <row r="5" spans="1:11" ht="12" customHeight="1" x14ac:dyDescent="0.25">
      <c r="A5" s="38" t="s">
        <v>0</v>
      </c>
      <c r="B5" s="38" t="s">
        <v>5</v>
      </c>
      <c r="C5" s="38" t="s">
        <v>6</v>
      </c>
      <c r="D5" s="38" t="s">
        <v>7</v>
      </c>
      <c r="E5" s="38" t="s">
        <v>9</v>
      </c>
      <c r="F5" s="38" t="s">
        <v>11</v>
      </c>
      <c r="G5" s="38" t="s">
        <v>2</v>
      </c>
      <c r="H5" s="53"/>
      <c r="I5" s="38" t="s">
        <v>2</v>
      </c>
      <c r="J5" s="38" t="s">
        <v>16</v>
      </c>
      <c r="K5" s="38" t="s">
        <v>18</v>
      </c>
    </row>
    <row r="6" spans="1:11" ht="11.25" customHeight="1" x14ac:dyDescent="0.25">
      <c r="A6" s="54"/>
      <c r="B6" s="54"/>
      <c r="C6" s="55"/>
      <c r="D6" s="55"/>
      <c r="E6" s="38" t="s">
        <v>10</v>
      </c>
      <c r="F6" s="38" t="s">
        <v>12</v>
      </c>
      <c r="G6" s="38" t="s">
        <v>13</v>
      </c>
      <c r="H6" s="53"/>
      <c r="I6" s="38" t="s">
        <v>14</v>
      </c>
      <c r="J6" s="38" t="s">
        <v>17</v>
      </c>
      <c r="K6" s="38" t="s">
        <v>17</v>
      </c>
    </row>
    <row r="7" spans="1:11" ht="12.75" customHeight="1" thickBot="1" x14ac:dyDescent="0.3">
      <c r="A7" s="73"/>
      <c r="B7" s="73"/>
      <c r="C7" s="74"/>
      <c r="D7" s="74"/>
      <c r="E7" s="71" t="s">
        <v>2</v>
      </c>
      <c r="F7" s="74"/>
      <c r="G7" s="74"/>
      <c r="H7" s="75"/>
      <c r="I7" s="74"/>
      <c r="J7" s="74"/>
      <c r="K7" s="74"/>
    </row>
    <row r="8" spans="1:11" ht="19.5" customHeight="1" thickTop="1" x14ac:dyDescent="0.25">
      <c r="A8" s="56">
        <v>41</v>
      </c>
      <c r="B8" s="156"/>
      <c r="C8" s="157"/>
      <c r="D8" s="94"/>
      <c r="E8" s="94"/>
      <c r="F8" s="94"/>
      <c r="G8" s="94">
        <f>E8*F8</f>
        <v>0</v>
      </c>
      <c r="H8" s="48"/>
      <c r="I8" s="99">
        <f t="shared" ref="I8:I26" si="0">(D8*G8)/1000</f>
        <v>0</v>
      </c>
      <c r="J8" s="94"/>
      <c r="K8" s="101">
        <f t="shared" ref="K8:K26" si="1">I8*J8</f>
        <v>0</v>
      </c>
    </row>
    <row r="9" spans="1:11" ht="19.5" customHeight="1" x14ac:dyDescent="0.25">
      <c r="A9" s="56">
        <v>42</v>
      </c>
      <c r="B9" s="158"/>
      <c r="C9" s="158"/>
      <c r="D9" s="95"/>
      <c r="E9" s="95"/>
      <c r="F9" s="95"/>
      <c r="G9" s="94">
        <f t="shared" ref="G9:G26" si="2">E9*F9</f>
        <v>0</v>
      </c>
      <c r="H9" s="25"/>
      <c r="I9" s="99">
        <f t="shared" si="0"/>
        <v>0</v>
      </c>
      <c r="J9" s="94"/>
      <c r="K9" s="101">
        <f t="shared" si="1"/>
        <v>0</v>
      </c>
    </row>
    <row r="10" spans="1:11" ht="19.5" customHeight="1" x14ac:dyDescent="0.25">
      <c r="A10" s="56">
        <v>43</v>
      </c>
      <c r="B10" s="158"/>
      <c r="C10" s="158"/>
      <c r="D10" s="95"/>
      <c r="E10" s="95"/>
      <c r="F10" s="95"/>
      <c r="G10" s="94">
        <f t="shared" si="2"/>
        <v>0</v>
      </c>
      <c r="H10" s="25"/>
      <c r="I10" s="99">
        <f t="shared" si="0"/>
        <v>0</v>
      </c>
      <c r="J10" s="94"/>
      <c r="K10" s="101">
        <f t="shared" si="1"/>
        <v>0</v>
      </c>
    </row>
    <row r="11" spans="1:11" ht="19.5" customHeight="1" x14ac:dyDescent="0.25">
      <c r="A11" s="56">
        <v>44</v>
      </c>
      <c r="B11" s="158"/>
      <c r="C11" s="158"/>
      <c r="D11" s="95"/>
      <c r="E11" s="95"/>
      <c r="F11" s="95"/>
      <c r="G11" s="94">
        <f t="shared" si="2"/>
        <v>0</v>
      </c>
      <c r="H11" s="25"/>
      <c r="I11" s="99">
        <f t="shared" si="0"/>
        <v>0</v>
      </c>
      <c r="J11" s="94"/>
      <c r="K11" s="101">
        <f t="shared" si="1"/>
        <v>0</v>
      </c>
    </row>
    <row r="12" spans="1:11" ht="19.5" customHeight="1" x14ac:dyDescent="0.25">
      <c r="A12" s="56">
        <v>45</v>
      </c>
      <c r="B12" s="158"/>
      <c r="C12" s="158"/>
      <c r="D12" s="95"/>
      <c r="E12" s="95"/>
      <c r="F12" s="95"/>
      <c r="G12" s="94">
        <f t="shared" si="2"/>
        <v>0</v>
      </c>
      <c r="H12" s="25"/>
      <c r="I12" s="99">
        <f t="shared" si="0"/>
        <v>0</v>
      </c>
      <c r="J12" s="94"/>
      <c r="K12" s="101">
        <f t="shared" si="1"/>
        <v>0</v>
      </c>
    </row>
    <row r="13" spans="1:11" ht="19.5" customHeight="1" x14ac:dyDescent="0.25">
      <c r="A13" s="56">
        <v>46</v>
      </c>
      <c r="B13" s="158"/>
      <c r="C13" s="158"/>
      <c r="D13" s="95"/>
      <c r="E13" s="95"/>
      <c r="F13" s="95"/>
      <c r="G13" s="94">
        <f t="shared" si="2"/>
        <v>0</v>
      </c>
      <c r="H13" s="25"/>
      <c r="I13" s="99">
        <f t="shared" si="0"/>
        <v>0</v>
      </c>
      <c r="J13" s="94"/>
      <c r="K13" s="101">
        <f t="shared" si="1"/>
        <v>0</v>
      </c>
    </row>
    <row r="14" spans="1:11" ht="19.5" customHeight="1" x14ac:dyDescent="0.25">
      <c r="A14" s="56">
        <v>47</v>
      </c>
      <c r="B14" s="158"/>
      <c r="C14" s="158"/>
      <c r="D14" s="95"/>
      <c r="E14" s="95"/>
      <c r="F14" s="95"/>
      <c r="G14" s="94">
        <f t="shared" si="2"/>
        <v>0</v>
      </c>
      <c r="H14" s="25"/>
      <c r="I14" s="99">
        <f t="shared" si="0"/>
        <v>0</v>
      </c>
      <c r="J14" s="94"/>
      <c r="K14" s="101">
        <f t="shared" si="1"/>
        <v>0</v>
      </c>
    </row>
    <row r="15" spans="1:11" ht="19.5" customHeight="1" x14ac:dyDescent="0.25">
      <c r="A15" s="56">
        <v>48</v>
      </c>
      <c r="B15" s="158"/>
      <c r="C15" s="158"/>
      <c r="D15" s="95"/>
      <c r="E15" s="95"/>
      <c r="F15" s="95"/>
      <c r="G15" s="94">
        <f t="shared" si="2"/>
        <v>0</v>
      </c>
      <c r="H15" s="25"/>
      <c r="I15" s="99">
        <f t="shared" si="0"/>
        <v>0</v>
      </c>
      <c r="J15" s="94"/>
      <c r="K15" s="101">
        <f t="shared" si="1"/>
        <v>0</v>
      </c>
    </row>
    <row r="16" spans="1:11" ht="19.5" customHeight="1" x14ac:dyDescent="0.25">
      <c r="A16" s="56">
        <v>49</v>
      </c>
      <c r="B16" s="158"/>
      <c r="C16" s="158"/>
      <c r="D16" s="95"/>
      <c r="E16" s="95"/>
      <c r="F16" s="95"/>
      <c r="G16" s="94">
        <f t="shared" si="2"/>
        <v>0</v>
      </c>
      <c r="H16" s="25"/>
      <c r="I16" s="99">
        <f t="shared" si="0"/>
        <v>0</v>
      </c>
      <c r="J16" s="94"/>
      <c r="K16" s="101">
        <f t="shared" si="1"/>
        <v>0</v>
      </c>
    </row>
    <row r="17" spans="1:11" ht="19.5" customHeight="1" x14ac:dyDescent="0.25">
      <c r="A17" s="56">
        <v>50</v>
      </c>
      <c r="B17" s="158"/>
      <c r="C17" s="158"/>
      <c r="D17" s="95"/>
      <c r="E17" s="95"/>
      <c r="F17" s="95"/>
      <c r="G17" s="94">
        <f t="shared" si="2"/>
        <v>0</v>
      </c>
      <c r="H17" s="25"/>
      <c r="I17" s="99">
        <f t="shared" si="0"/>
        <v>0</v>
      </c>
      <c r="J17" s="94"/>
      <c r="K17" s="101">
        <f t="shared" si="1"/>
        <v>0</v>
      </c>
    </row>
    <row r="18" spans="1:11" ht="19.5" customHeight="1" x14ac:dyDescent="0.25">
      <c r="A18" s="56">
        <v>51</v>
      </c>
      <c r="B18" s="158"/>
      <c r="C18" s="158"/>
      <c r="D18" s="95"/>
      <c r="E18" s="95"/>
      <c r="F18" s="95"/>
      <c r="G18" s="94">
        <f t="shared" si="2"/>
        <v>0</v>
      </c>
      <c r="H18" s="25"/>
      <c r="I18" s="99">
        <f t="shared" si="0"/>
        <v>0</v>
      </c>
      <c r="J18" s="94"/>
      <c r="K18" s="101">
        <f t="shared" si="1"/>
        <v>0</v>
      </c>
    </row>
    <row r="19" spans="1:11" ht="19.5" customHeight="1" x14ac:dyDescent="0.25">
      <c r="A19" s="56">
        <v>52</v>
      </c>
      <c r="B19" s="158"/>
      <c r="C19" s="158"/>
      <c r="D19" s="95"/>
      <c r="E19" s="95"/>
      <c r="F19" s="95"/>
      <c r="G19" s="94">
        <f t="shared" si="2"/>
        <v>0</v>
      </c>
      <c r="H19" s="25"/>
      <c r="I19" s="99">
        <f t="shared" si="0"/>
        <v>0</v>
      </c>
      <c r="J19" s="94"/>
      <c r="K19" s="101">
        <f t="shared" si="1"/>
        <v>0</v>
      </c>
    </row>
    <row r="20" spans="1:11" ht="19.5" customHeight="1" x14ac:dyDescent="0.25">
      <c r="A20" s="56">
        <v>53</v>
      </c>
      <c r="B20" s="158"/>
      <c r="C20" s="158"/>
      <c r="D20" s="95"/>
      <c r="E20" s="95"/>
      <c r="F20" s="95"/>
      <c r="G20" s="94">
        <f t="shared" si="2"/>
        <v>0</v>
      </c>
      <c r="H20" s="25"/>
      <c r="I20" s="99">
        <f t="shared" si="0"/>
        <v>0</v>
      </c>
      <c r="J20" s="94"/>
      <c r="K20" s="101">
        <f t="shared" si="1"/>
        <v>0</v>
      </c>
    </row>
    <row r="21" spans="1:11" s="22" customFormat="1" ht="19.5" customHeight="1" x14ac:dyDescent="0.25">
      <c r="A21" s="56">
        <v>54</v>
      </c>
      <c r="B21" s="158"/>
      <c r="C21" s="158"/>
      <c r="D21" s="95"/>
      <c r="E21" s="95"/>
      <c r="F21" s="95"/>
      <c r="G21" s="94">
        <f t="shared" si="2"/>
        <v>0</v>
      </c>
      <c r="H21" s="25"/>
      <c r="I21" s="99">
        <f t="shared" si="0"/>
        <v>0</v>
      </c>
      <c r="J21" s="94"/>
      <c r="K21" s="101">
        <f t="shared" si="1"/>
        <v>0</v>
      </c>
    </row>
    <row r="22" spans="1:11" s="22" customFormat="1" ht="19.5" customHeight="1" x14ac:dyDescent="0.25">
      <c r="A22" s="56">
        <v>55</v>
      </c>
      <c r="B22" s="158"/>
      <c r="C22" s="158"/>
      <c r="D22" s="95"/>
      <c r="E22" s="95"/>
      <c r="F22" s="95"/>
      <c r="G22" s="94">
        <f t="shared" si="2"/>
        <v>0</v>
      </c>
      <c r="H22" s="25"/>
      <c r="I22" s="99">
        <f t="shared" si="0"/>
        <v>0</v>
      </c>
      <c r="J22" s="94"/>
      <c r="K22" s="101">
        <f t="shared" si="1"/>
        <v>0</v>
      </c>
    </row>
    <row r="23" spans="1:11" s="22" customFormat="1" ht="19.5" customHeight="1" x14ac:dyDescent="0.25">
      <c r="A23" s="56">
        <v>56</v>
      </c>
      <c r="B23" s="158"/>
      <c r="C23" s="158"/>
      <c r="D23" s="95"/>
      <c r="E23" s="95"/>
      <c r="F23" s="95"/>
      <c r="G23" s="94">
        <f t="shared" si="2"/>
        <v>0</v>
      </c>
      <c r="H23" s="25"/>
      <c r="I23" s="99">
        <f t="shared" si="0"/>
        <v>0</v>
      </c>
      <c r="J23" s="94"/>
      <c r="K23" s="101">
        <f t="shared" si="1"/>
        <v>0</v>
      </c>
    </row>
    <row r="24" spans="1:11" s="22" customFormat="1" ht="19.5" customHeight="1" x14ac:dyDescent="0.25">
      <c r="A24" s="56">
        <v>57</v>
      </c>
      <c r="B24" s="158"/>
      <c r="C24" s="158"/>
      <c r="D24" s="95"/>
      <c r="E24" s="95"/>
      <c r="F24" s="95"/>
      <c r="G24" s="94">
        <f t="shared" si="2"/>
        <v>0</v>
      </c>
      <c r="H24" s="25"/>
      <c r="I24" s="99">
        <f t="shared" si="0"/>
        <v>0</v>
      </c>
      <c r="J24" s="94"/>
      <c r="K24" s="101">
        <f t="shared" si="1"/>
        <v>0</v>
      </c>
    </row>
    <row r="25" spans="1:11" s="22" customFormat="1" ht="19.5" customHeight="1" x14ac:dyDescent="0.25">
      <c r="A25" s="56">
        <v>58</v>
      </c>
      <c r="B25" s="158"/>
      <c r="C25" s="158"/>
      <c r="D25" s="95"/>
      <c r="E25" s="95"/>
      <c r="F25" s="95"/>
      <c r="G25" s="94">
        <f t="shared" si="2"/>
        <v>0</v>
      </c>
      <c r="H25" s="25"/>
      <c r="I25" s="99">
        <f t="shared" si="0"/>
        <v>0</v>
      </c>
      <c r="J25" s="94"/>
      <c r="K25" s="101">
        <f t="shared" si="1"/>
        <v>0</v>
      </c>
    </row>
    <row r="26" spans="1:11" s="22" customFormat="1" ht="19.5" customHeight="1" x14ac:dyDescent="0.25">
      <c r="A26" s="56">
        <v>59</v>
      </c>
      <c r="B26" s="158"/>
      <c r="C26" s="158"/>
      <c r="D26" s="112"/>
      <c r="E26" s="95"/>
      <c r="F26" s="95"/>
      <c r="G26" s="94">
        <f t="shared" si="2"/>
        <v>0</v>
      </c>
      <c r="H26" s="25"/>
      <c r="I26" s="99">
        <f t="shared" si="0"/>
        <v>0</v>
      </c>
      <c r="J26" s="94"/>
      <c r="K26" s="101">
        <f t="shared" si="1"/>
        <v>0</v>
      </c>
    </row>
    <row r="27" spans="1:11" ht="19.5" customHeight="1" x14ac:dyDescent="0.3">
      <c r="A27" s="88" t="s">
        <v>111</v>
      </c>
      <c r="B27" s="89"/>
      <c r="C27" s="62"/>
      <c r="D27" s="96">
        <f>SUM(D8:D26)</f>
        <v>0</v>
      </c>
      <c r="E27" s="105"/>
      <c r="F27" s="105"/>
      <c r="G27" s="105"/>
      <c r="H27" s="62"/>
      <c r="I27" s="114">
        <f>SUM(I8:I26)</f>
        <v>0</v>
      </c>
      <c r="J27" s="105"/>
      <c r="K27" s="116">
        <f>SUM(K8:K26)</f>
        <v>0</v>
      </c>
    </row>
    <row r="28" spans="1:11" ht="19.5" customHeight="1" x14ac:dyDescent="0.25">
      <c r="A28" s="214"/>
      <c r="B28" s="215"/>
      <c r="C28" s="3"/>
      <c r="D28" s="110"/>
      <c r="E28" s="216"/>
      <c r="F28" s="217"/>
      <c r="G28" s="218"/>
      <c r="H28" s="6"/>
      <c r="I28" s="113"/>
      <c r="J28" s="110"/>
      <c r="K28" s="110"/>
    </row>
    <row r="29" spans="1:11" ht="3" customHeight="1" x14ac:dyDescent="0.25"/>
  </sheetData>
  <mergeCells count="4">
    <mergeCell ref="A28:B28"/>
    <mergeCell ref="E28:G28"/>
    <mergeCell ref="A1:B1"/>
    <mergeCell ref="E1:K1"/>
  </mergeCells>
  <phoneticPr fontId="0" type="noConversion"/>
  <pageMargins left="0.75" right="0.75" top="1" bottom="0.25" header="0.5" footer="0"/>
  <pageSetup scale="99" orientation="landscape" r:id="rId1"/>
  <headerFooter alignWithMargins="0">
    <oddHeader>&amp;R&amp;D</oddHead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>
    <pageSetUpPr fitToPage="1"/>
  </sheetPr>
  <dimension ref="A1:O28"/>
  <sheetViews>
    <sheetView zoomScaleNormal="100" zoomScaleSheetLayoutView="100" workbookViewId="0">
      <pane ySplit="7" topLeftCell="A8" activePane="bottomLeft" state="frozen"/>
      <selection activeCell="K1" sqref="K1"/>
      <selection pane="bottomLeft" activeCell="B2" sqref="B2:B25"/>
    </sheetView>
  </sheetViews>
  <sheetFormatPr defaultRowHeight="13.2" x14ac:dyDescent="0.25"/>
  <cols>
    <col min="1" max="1" width="4.88671875" customWidth="1"/>
    <col min="2" max="2" width="10.88671875" customWidth="1"/>
    <col min="3" max="3" width="21.33203125" customWidth="1"/>
    <col min="4" max="4" width="7.6640625" customWidth="1"/>
    <col min="5" max="5" width="7.109375" customWidth="1"/>
    <col min="6" max="6" width="7.6640625" customWidth="1"/>
    <col min="7" max="7" width="7.109375" customWidth="1"/>
    <col min="8" max="8" width="0.88671875" customWidth="1"/>
    <col min="9" max="9" width="8.5546875" customWidth="1"/>
    <col min="10" max="10" width="10.109375" customWidth="1"/>
    <col min="12" max="12" width="0.88671875" customWidth="1"/>
    <col min="13" max="13" width="11.6640625" customWidth="1"/>
    <col min="14" max="14" width="10.6640625" customWidth="1"/>
    <col min="15" max="15" width="19" customWidth="1"/>
  </cols>
  <sheetData>
    <row r="1" spans="1:15" ht="26.25" customHeight="1" x14ac:dyDescent="0.3">
      <c r="A1" s="226" t="s">
        <v>75</v>
      </c>
      <c r="B1" s="227"/>
      <c r="C1" s="228"/>
      <c r="D1" s="208" t="str">
        <f>'Present  (Page 1)'!$C$1</f>
        <v>Sample Company</v>
      </c>
      <c r="E1" s="208"/>
      <c r="F1" s="208"/>
      <c r="G1" s="208"/>
      <c r="H1" s="208"/>
      <c r="I1" s="221" t="s">
        <v>74</v>
      </c>
      <c r="J1" s="222"/>
      <c r="K1" s="211" t="str">
        <f>+'Present  (Page 1)'!E1</f>
        <v>Your Street, Your Town</v>
      </c>
      <c r="L1" s="212"/>
      <c r="M1" s="212"/>
      <c r="N1" s="212"/>
      <c r="O1" s="213"/>
    </row>
    <row r="2" spans="1:15" ht="15" customHeight="1" x14ac:dyDescent="0.3">
      <c r="A2" s="43"/>
      <c r="B2" s="50"/>
      <c r="C2" s="44"/>
      <c r="D2" s="39"/>
      <c r="E2" s="40" t="s">
        <v>21</v>
      </c>
      <c r="F2" s="42"/>
      <c r="G2" s="41"/>
      <c r="H2" s="58"/>
      <c r="I2" s="39"/>
      <c r="J2" s="40" t="s">
        <v>20</v>
      </c>
      <c r="K2" s="41"/>
      <c r="L2" s="58"/>
      <c r="M2" s="34"/>
      <c r="N2" s="35" t="s">
        <v>19</v>
      </c>
      <c r="O2" s="36"/>
    </row>
    <row r="3" spans="1:15" ht="7.5" customHeight="1" x14ac:dyDescent="0.25">
      <c r="A3" s="37"/>
      <c r="B3" s="51"/>
      <c r="C3" s="37"/>
      <c r="D3" s="37"/>
      <c r="E3" s="37"/>
      <c r="F3" s="37"/>
      <c r="G3" s="37"/>
      <c r="H3" s="59"/>
      <c r="I3" s="37"/>
      <c r="J3" s="37"/>
      <c r="K3" s="37"/>
      <c r="L3" s="59"/>
      <c r="M3" s="37"/>
      <c r="N3" s="37"/>
      <c r="O3" s="37"/>
    </row>
    <row r="4" spans="1:15" ht="12.75" customHeight="1" x14ac:dyDescent="0.25">
      <c r="A4" s="38"/>
      <c r="B4" s="38" t="s">
        <v>1</v>
      </c>
      <c r="C4" s="38"/>
      <c r="D4" s="38" t="s">
        <v>2</v>
      </c>
      <c r="E4" s="38" t="s">
        <v>8</v>
      </c>
      <c r="F4" s="38" t="s">
        <v>13</v>
      </c>
      <c r="G4" s="38"/>
      <c r="H4" s="60"/>
      <c r="I4" s="38" t="s">
        <v>3</v>
      </c>
      <c r="J4" s="38" t="s">
        <v>15</v>
      </c>
      <c r="K4" s="38" t="s">
        <v>14</v>
      </c>
      <c r="L4" s="60"/>
      <c r="M4" s="38" t="s">
        <v>26</v>
      </c>
      <c r="N4" s="38" t="s">
        <v>29</v>
      </c>
      <c r="O4" s="38"/>
    </row>
    <row r="5" spans="1:15" ht="12" customHeight="1" x14ac:dyDescent="0.25">
      <c r="A5" s="38" t="s">
        <v>0</v>
      </c>
      <c r="B5" s="38" t="s">
        <v>5</v>
      </c>
      <c r="C5" s="38" t="s">
        <v>22</v>
      </c>
      <c r="D5" s="38" t="s">
        <v>7</v>
      </c>
      <c r="E5" s="38" t="s">
        <v>9</v>
      </c>
      <c r="F5" s="38" t="s">
        <v>23</v>
      </c>
      <c r="G5" s="38" t="s">
        <v>2</v>
      </c>
      <c r="H5" s="60"/>
      <c r="I5" s="38" t="s">
        <v>2</v>
      </c>
      <c r="J5" s="38" t="s">
        <v>16</v>
      </c>
      <c r="K5" s="38" t="s">
        <v>18</v>
      </c>
      <c r="L5" s="60"/>
      <c r="M5" s="38" t="s">
        <v>27</v>
      </c>
      <c r="N5" s="38" t="s">
        <v>30</v>
      </c>
      <c r="O5" s="38" t="s">
        <v>32</v>
      </c>
    </row>
    <row r="6" spans="1:15" ht="11.25" customHeight="1" x14ac:dyDescent="0.25">
      <c r="A6" s="38"/>
      <c r="B6" s="54"/>
      <c r="C6" s="38"/>
      <c r="D6" s="38"/>
      <c r="E6" s="38" t="s">
        <v>10</v>
      </c>
      <c r="F6" s="38" t="s">
        <v>12</v>
      </c>
      <c r="G6" s="38" t="s">
        <v>13</v>
      </c>
      <c r="H6" s="60"/>
      <c r="I6" s="38" t="s">
        <v>14</v>
      </c>
      <c r="J6" s="38" t="s">
        <v>17</v>
      </c>
      <c r="K6" s="38" t="s">
        <v>24</v>
      </c>
      <c r="L6" s="60"/>
      <c r="M6" s="38" t="s">
        <v>28</v>
      </c>
      <c r="N6" s="38" t="s">
        <v>31</v>
      </c>
      <c r="O6" s="38" t="s">
        <v>33</v>
      </c>
    </row>
    <row r="7" spans="1:15" ht="12.75" customHeight="1" thickBot="1" x14ac:dyDescent="0.3">
      <c r="A7" s="71"/>
      <c r="B7" s="73"/>
      <c r="C7" s="71"/>
      <c r="D7" s="71"/>
      <c r="E7" s="71" t="s">
        <v>2</v>
      </c>
      <c r="F7" s="71"/>
      <c r="G7" s="71"/>
      <c r="H7" s="72"/>
      <c r="I7" s="71"/>
      <c r="J7" s="71"/>
      <c r="K7" s="71" t="s">
        <v>25</v>
      </c>
      <c r="L7" s="72"/>
      <c r="M7" s="71"/>
      <c r="N7" s="71"/>
      <c r="O7" s="71"/>
    </row>
    <row r="8" spans="1:15" ht="19.5" customHeight="1" thickTop="1" x14ac:dyDescent="0.25">
      <c r="A8" s="23">
        <v>41</v>
      </c>
      <c r="B8" s="23"/>
      <c r="C8" s="46"/>
      <c r="D8" s="94"/>
      <c r="E8" s="94"/>
      <c r="F8" s="94"/>
      <c r="G8" s="94">
        <f>E8*F8</f>
        <v>0</v>
      </c>
      <c r="H8" s="70"/>
      <c r="I8" s="99">
        <f t="shared" ref="I8:I26" si="0">(D8*G8)/1000</f>
        <v>0</v>
      </c>
      <c r="J8" s="94"/>
      <c r="K8" s="101">
        <f t="shared" ref="K8:K26" si="1">I8*J8</f>
        <v>0</v>
      </c>
      <c r="L8" s="118"/>
      <c r="M8" s="99">
        <f>'Present  3'!I8-'Proposed  3'!I8</f>
        <v>0</v>
      </c>
      <c r="N8" s="101">
        <f>'Present  3'!K8-'Proposed  3'!K8</f>
        <v>0</v>
      </c>
      <c r="O8" s="69">
        <f>IF(K8=0,0,N8*Costs!J14)</f>
        <v>0</v>
      </c>
    </row>
    <row r="9" spans="1:15" ht="19.5" customHeight="1" x14ac:dyDescent="0.25">
      <c r="A9" s="45">
        <v>42</v>
      </c>
      <c r="B9" s="45"/>
      <c r="C9" s="46"/>
      <c r="D9" s="94"/>
      <c r="E9" s="94"/>
      <c r="F9" s="94"/>
      <c r="G9" s="94">
        <f t="shared" ref="G9:G26" si="2">E9*F9</f>
        <v>0</v>
      </c>
      <c r="H9" s="70"/>
      <c r="I9" s="99">
        <f t="shared" si="0"/>
        <v>0</v>
      </c>
      <c r="J9" s="94"/>
      <c r="K9" s="101">
        <f t="shared" si="1"/>
        <v>0</v>
      </c>
      <c r="L9" s="118"/>
      <c r="M9" s="99">
        <f>'Present  3'!I9-'Proposed  3'!I9</f>
        <v>0</v>
      </c>
      <c r="N9" s="101">
        <f>'Present  3'!K9-'Proposed  3'!K9</f>
        <v>0</v>
      </c>
      <c r="O9" s="69">
        <f>IF(K9=0,0,N9*Costs!J14)</f>
        <v>0</v>
      </c>
    </row>
    <row r="10" spans="1:15" ht="19.5" customHeight="1" x14ac:dyDescent="0.25">
      <c r="A10" s="23">
        <v>43</v>
      </c>
      <c r="B10" s="45"/>
      <c r="C10" s="46"/>
      <c r="D10" s="94"/>
      <c r="E10" s="94"/>
      <c r="F10" s="94"/>
      <c r="G10" s="94">
        <f t="shared" si="2"/>
        <v>0</v>
      </c>
      <c r="H10" s="70"/>
      <c r="I10" s="99">
        <f t="shared" si="0"/>
        <v>0</v>
      </c>
      <c r="J10" s="94"/>
      <c r="K10" s="101">
        <f t="shared" si="1"/>
        <v>0</v>
      </c>
      <c r="L10" s="118"/>
      <c r="M10" s="99">
        <f>'Present  3'!I10-'Proposed  3'!I10</f>
        <v>0</v>
      </c>
      <c r="N10" s="101">
        <f>'Present  3'!K10-'Proposed  3'!K10</f>
        <v>0</v>
      </c>
      <c r="O10" s="69">
        <f>IF(K10=0,0,N10*Costs!J14)</f>
        <v>0</v>
      </c>
    </row>
    <row r="11" spans="1:15" ht="19.5" customHeight="1" x14ac:dyDescent="0.25">
      <c r="A11" s="45">
        <v>44</v>
      </c>
      <c r="B11" s="45"/>
      <c r="C11" s="46"/>
      <c r="D11" s="94"/>
      <c r="E11" s="94"/>
      <c r="F11" s="94"/>
      <c r="G11" s="94">
        <f t="shared" si="2"/>
        <v>0</v>
      </c>
      <c r="H11" s="70"/>
      <c r="I11" s="99">
        <f t="shared" si="0"/>
        <v>0</v>
      </c>
      <c r="J11" s="94"/>
      <c r="K11" s="101">
        <f t="shared" si="1"/>
        <v>0</v>
      </c>
      <c r="L11" s="118"/>
      <c r="M11" s="99">
        <f>'Present  3'!I11-'Proposed  3'!I11</f>
        <v>0</v>
      </c>
      <c r="N11" s="101">
        <f>'Present  3'!K11-'Proposed  3'!K11</f>
        <v>0</v>
      </c>
      <c r="O11" s="69">
        <f>IF(K11=0,0,N11*Costs!J14)</f>
        <v>0</v>
      </c>
    </row>
    <row r="12" spans="1:15" ht="19.5" customHeight="1" x14ac:dyDescent="0.25">
      <c r="A12" s="23">
        <v>45</v>
      </c>
      <c r="B12" s="45"/>
      <c r="C12" s="46"/>
      <c r="D12" s="94"/>
      <c r="E12" s="94"/>
      <c r="F12" s="94"/>
      <c r="G12" s="94">
        <f t="shared" si="2"/>
        <v>0</v>
      </c>
      <c r="H12" s="70"/>
      <c r="I12" s="99">
        <f t="shared" si="0"/>
        <v>0</v>
      </c>
      <c r="J12" s="94"/>
      <c r="K12" s="101">
        <f t="shared" si="1"/>
        <v>0</v>
      </c>
      <c r="L12" s="118"/>
      <c r="M12" s="99">
        <f>'Present  3'!I12-'Proposed  3'!I12</f>
        <v>0</v>
      </c>
      <c r="N12" s="101">
        <f>'Present  3'!K12-'Proposed  3'!K12</f>
        <v>0</v>
      </c>
      <c r="O12" s="69">
        <f>IF(K12=0,0,N12*Costs!J14)</f>
        <v>0</v>
      </c>
    </row>
    <row r="13" spans="1:15" ht="19.5" customHeight="1" x14ac:dyDescent="0.25">
      <c r="A13" s="45">
        <v>46</v>
      </c>
      <c r="B13" s="45"/>
      <c r="C13" s="46"/>
      <c r="D13" s="94"/>
      <c r="E13" s="94"/>
      <c r="F13" s="94"/>
      <c r="G13" s="94">
        <f t="shared" si="2"/>
        <v>0</v>
      </c>
      <c r="H13" s="70"/>
      <c r="I13" s="99">
        <f t="shared" si="0"/>
        <v>0</v>
      </c>
      <c r="J13" s="94"/>
      <c r="K13" s="101">
        <f t="shared" si="1"/>
        <v>0</v>
      </c>
      <c r="L13" s="118"/>
      <c r="M13" s="99">
        <f>'Present  3'!I13-'Proposed  3'!I13</f>
        <v>0</v>
      </c>
      <c r="N13" s="101">
        <f>'Present  3'!K13-'Proposed  3'!K13</f>
        <v>0</v>
      </c>
      <c r="O13" s="69">
        <f>IF(K13=0,0,N13*Costs!J14)</f>
        <v>0</v>
      </c>
    </row>
    <row r="14" spans="1:15" ht="19.5" customHeight="1" x14ac:dyDescent="0.25">
      <c r="A14" s="23">
        <v>47</v>
      </c>
      <c r="B14" s="45"/>
      <c r="C14" s="46"/>
      <c r="D14" s="94"/>
      <c r="E14" s="94"/>
      <c r="F14" s="94"/>
      <c r="G14" s="94">
        <f t="shared" si="2"/>
        <v>0</v>
      </c>
      <c r="H14" s="70"/>
      <c r="I14" s="99">
        <f t="shared" si="0"/>
        <v>0</v>
      </c>
      <c r="J14" s="94"/>
      <c r="K14" s="101">
        <f t="shared" si="1"/>
        <v>0</v>
      </c>
      <c r="L14" s="118"/>
      <c r="M14" s="99">
        <f>'Present  3'!I14-'Proposed  3'!I14</f>
        <v>0</v>
      </c>
      <c r="N14" s="101">
        <f>'Present  3'!K14-'Proposed  3'!K14</f>
        <v>0</v>
      </c>
      <c r="O14" s="69">
        <f>IF(K14=0,0,N14*Costs!J14)</f>
        <v>0</v>
      </c>
    </row>
    <row r="15" spans="1:15" ht="19.5" customHeight="1" x14ac:dyDescent="0.25">
      <c r="A15" s="45">
        <v>48</v>
      </c>
      <c r="B15" s="45"/>
      <c r="C15" s="46"/>
      <c r="D15" s="94"/>
      <c r="E15" s="94"/>
      <c r="F15" s="94"/>
      <c r="G15" s="94">
        <f t="shared" si="2"/>
        <v>0</v>
      </c>
      <c r="H15" s="70"/>
      <c r="I15" s="99">
        <f t="shared" si="0"/>
        <v>0</v>
      </c>
      <c r="J15" s="94"/>
      <c r="K15" s="101">
        <f t="shared" si="1"/>
        <v>0</v>
      </c>
      <c r="L15" s="118"/>
      <c r="M15" s="99">
        <f>'Present  3'!I15-'Proposed  3'!I15</f>
        <v>0</v>
      </c>
      <c r="N15" s="101">
        <f>'Present  3'!K15-'Proposed  3'!K15</f>
        <v>0</v>
      </c>
      <c r="O15" s="69">
        <f>IF(K15=0,0,N15*Costs!J14)</f>
        <v>0</v>
      </c>
    </row>
    <row r="16" spans="1:15" ht="19.5" customHeight="1" x14ac:dyDescent="0.25">
      <c r="A16" s="23">
        <v>49</v>
      </c>
      <c r="B16" s="45"/>
      <c r="C16" s="46"/>
      <c r="D16" s="94"/>
      <c r="E16" s="94"/>
      <c r="F16" s="94"/>
      <c r="G16" s="94">
        <f t="shared" si="2"/>
        <v>0</v>
      </c>
      <c r="H16" s="70"/>
      <c r="I16" s="99">
        <f t="shared" si="0"/>
        <v>0</v>
      </c>
      <c r="J16" s="94"/>
      <c r="K16" s="101">
        <f t="shared" si="1"/>
        <v>0</v>
      </c>
      <c r="L16" s="118"/>
      <c r="M16" s="99">
        <f>'Present  3'!I16-'Proposed  3'!I16</f>
        <v>0</v>
      </c>
      <c r="N16" s="101">
        <f>'Present  3'!K16-'Proposed  3'!K16</f>
        <v>0</v>
      </c>
      <c r="O16" s="69">
        <f>IF(K16=0,0,N16*Costs!J14)</f>
        <v>0</v>
      </c>
    </row>
    <row r="17" spans="1:15" ht="19.5" customHeight="1" x14ac:dyDescent="0.25">
      <c r="A17" s="45">
        <v>50</v>
      </c>
      <c r="B17" s="45"/>
      <c r="C17" s="46"/>
      <c r="D17" s="94"/>
      <c r="E17" s="94"/>
      <c r="F17" s="94"/>
      <c r="G17" s="94">
        <f t="shared" si="2"/>
        <v>0</v>
      </c>
      <c r="H17" s="70"/>
      <c r="I17" s="99">
        <f t="shared" si="0"/>
        <v>0</v>
      </c>
      <c r="J17" s="94"/>
      <c r="K17" s="101">
        <f t="shared" si="1"/>
        <v>0</v>
      </c>
      <c r="L17" s="118"/>
      <c r="M17" s="99">
        <f>'Present  3'!I17-'Proposed  3'!I17</f>
        <v>0</v>
      </c>
      <c r="N17" s="101">
        <f>'Present  3'!K17-'Proposed  3'!K17</f>
        <v>0</v>
      </c>
      <c r="O17" s="69">
        <f>IF(K17=0,0,N17*Costs!J14)</f>
        <v>0</v>
      </c>
    </row>
    <row r="18" spans="1:15" ht="19.5" customHeight="1" x14ac:dyDescent="0.25">
      <c r="A18" s="23">
        <v>51</v>
      </c>
      <c r="B18" s="45"/>
      <c r="C18" s="46"/>
      <c r="D18" s="94"/>
      <c r="E18" s="94"/>
      <c r="F18" s="94"/>
      <c r="G18" s="94">
        <f t="shared" si="2"/>
        <v>0</v>
      </c>
      <c r="H18" s="70"/>
      <c r="I18" s="99">
        <f t="shared" si="0"/>
        <v>0</v>
      </c>
      <c r="J18" s="94"/>
      <c r="K18" s="101">
        <f t="shared" si="1"/>
        <v>0</v>
      </c>
      <c r="L18" s="118"/>
      <c r="M18" s="99">
        <f>'Present  3'!I18-'Proposed  3'!I18</f>
        <v>0</v>
      </c>
      <c r="N18" s="101">
        <f>'Present  3'!K18-'Proposed  3'!K18</f>
        <v>0</v>
      </c>
      <c r="O18" s="69">
        <f>IF(K18=0,0,N18*Costs!J14)</f>
        <v>0</v>
      </c>
    </row>
    <row r="19" spans="1:15" ht="19.5" customHeight="1" x14ac:dyDescent="0.25">
      <c r="A19" s="45">
        <v>52</v>
      </c>
      <c r="B19" s="45"/>
      <c r="C19" s="46"/>
      <c r="D19" s="94"/>
      <c r="E19" s="94"/>
      <c r="F19" s="94"/>
      <c r="G19" s="94">
        <f t="shared" si="2"/>
        <v>0</v>
      </c>
      <c r="H19" s="70"/>
      <c r="I19" s="99">
        <f t="shared" si="0"/>
        <v>0</v>
      </c>
      <c r="J19" s="94"/>
      <c r="K19" s="101">
        <f t="shared" si="1"/>
        <v>0</v>
      </c>
      <c r="L19" s="118"/>
      <c r="M19" s="99">
        <f>'Present  3'!I19-'Proposed  3'!I19</f>
        <v>0</v>
      </c>
      <c r="N19" s="101">
        <f>'Present  3'!K19-'Proposed  3'!K19</f>
        <v>0</v>
      </c>
      <c r="O19" s="69">
        <f>IF(K19=0,0,N19*Costs!J14)</f>
        <v>0</v>
      </c>
    </row>
    <row r="20" spans="1:15" ht="19.5" customHeight="1" x14ac:dyDescent="0.25">
      <c r="A20" s="23">
        <v>53</v>
      </c>
      <c r="B20" s="45"/>
      <c r="C20" s="46"/>
      <c r="D20" s="94"/>
      <c r="E20" s="94"/>
      <c r="F20" s="94"/>
      <c r="G20" s="94">
        <f t="shared" si="2"/>
        <v>0</v>
      </c>
      <c r="H20" s="70"/>
      <c r="I20" s="99">
        <f t="shared" si="0"/>
        <v>0</v>
      </c>
      <c r="J20" s="94"/>
      <c r="K20" s="101">
        <f t="shared" si="1"/>
        <v>0</v>
      </c>
      <c r="L20" s="118"/>
      <c r="M20" s="99">
        <f>'Present  3'!I20-'Proposed  3'!I20</f>
        <v>0</v>
      </c>
      <c r="N20" s="101">
        <f>'Present  3'!K20-'Proposed  3'!K20</f>
        <v>0</v>
      </c>
      <c r="O20" s="69">
        <f>IF(K20=0,0,N20*Costs!J14)</f>
        <v>0</v>
      </c>
    </row>
    <row r="21" spans="1:15" ht="19.5" customHeight="1" x14ac:dyDescent="0.25">
      <c r="A21" s="45">
        <v>54</v>
      </c>
      <c r="B21" s="45"/>
      <c r="C21" s="46"/>
      <c r="D21" s="94"/>
      <c r="E21" s="94"/>
      <c r="F21" s="94"/>
      <c r="G21" s="94">
        <f t="shared" si="2"/>
        <v>0</v>
      </c>
      <c r="H21" s="70"/>
      <c r="I21" s="99">
        <f t="shared" si="0"/>
        <v>0</v>
      </c>
      <c r="J21" s="94"/>
      <c r="K21" s="101">
        <f t="shared" si="1"/>
        <v>0</v>
      </c>
      <c r="L21" s="118"/>
      <c r="M21" s="99">
        <f>'Present  3'!I21-'Proposed  3'!I21</f>
        <v>0</v>
      </c>
      <c r="N21" s="101">
        <f>'Present  3'!K21-'Proposed  3'!K21</f>
        <v>0</v>
      </c>
      <c r="O21" s="69">
        <f>IF(K21=0,0,N21*Costs!J14)</f>
        <v>0</v>
      </c>
    </row>
    <row r="22" spans="1:15" ht="19.5" customHeight="1" x14ac:dyDescent="0.25">
      <c r="A22" s="23">
        <v>55</v>
      </c>
      <c r="B22" s="45"/>
      <c r="C22" s="46"/>
      <c r="D22" s="94"/>
      <c r="E22" s="94"/>
      <c r="F22" s="94"/>
      <c r="G22" s="94">
        <f t="shared" si="2"/>
        <v>0</v>
      </c>
      <c r="H22" s="70"/>
      <c r="I22" s="99">
        <f t="shared" si="0"/>
        <v>0</v>
      </c>
      <c r="J22" s="94"/>
      <c r="K22" s="101">
        <f t="shared" si="1"/>
        <v>0</v>
      </c>
      <c r="L22" s="118"/>
      <c r="M22" s="99">
        <f>'Present  3'!I22-'Proposed  3'!I22</f>
        <v>0</v>
      </c>
      <c r="N22" s="101">
        <f>'Present  3'!K22-'Proposed  3'!K22</f>
        <v>0</v>
      </c>
      <c r="O22" s="69">
        <f>IF(K22=0,0,N22*Costs!J14)</f>
        <v>0</v>
      </c>
    </row>
    <row r="23" spans="1:15" ht="19.5" customHeight="1" x14ac:dyDescent="0.25">
      <c r="A23" s="45">
        <v>56</v>
      </c>
      <c r="B23" s="45"/>
      <c r="C23" s="46"/>
      <c r="D23" s="94"/>
      <c r="E23" s="94"/>
      <c r="F23" s="94"/>
      <c r="G23" s="94">
        <f t="shared" si="2"/>
        <v>0</v>
      </c>
      <c r="H23" s="70"/>
      <c r="I23" s="99">
        <f t="shared" si="0"/>
        <v>0</v>
      </c>
      <c r="J23" s="94"/>
      <c r="K23" s="101">
        <f t="shared" si="1"/>
        <v>0</v>
      </c>
      <c r="L23" s="118"/>
      <c r="M23" s="99">
        <f>'Present  3'!I23-'Proposed  3'!I23</f>
        <v>0</v>
      </c>
      <c r="N23" s="101">
        <f>'Present  3'!K23-'Proposed  3'!K23</f>
        <v>0</v>
      </c>
      <c r="O23" s="69">
        <f>IF(K23=0,0,N23*Costs!J14)</f>
        <v>0</v>
      </c>
    </row>
    <row r="24" spans="1:15" ht="19.5" customHeight="1" x14ac:dyDescent="0.25">
      <c r="A24" s="23">
        <v>57</v>
      </c>
      <c r="B24" s="45"/>
      <c r="C24" s="46"/>
      <c r="D24" s="94"/>
      <c r="E24" s="94"/>
      <c r="F24" s="94"/>
      <c r="G24" s="94">
        <f t="shared" si="2"/>
        <v>0</v>
      </c>
      <c r="H24" s="70"/>
      <c r="I24" s="99">
        <f t="shared" si="0"/>
        <v>0</v>
      </c>
      <c r="J24" s="94"/>
      <c r="K24" s="101">
        <f t="shared" si="1"/>
        <v>0</v>
      </c>
      <c r="L24" s="118"/>
      <c r="M24" s="99">
        <f>'Present  3'!I24-'Proposed  3'!I24</f>
        <v>0</v>
      </c>
      <c r="N24" s="101">
        <f>'Present  3'!K24-'Proposed  3'!K24</f>
        <v>0</v>
      </c>
      <c r="O24" s="69">
        <f>IF(K24=0,0,N24*Costs!J14)</f>
        <v>0</v>
      </c>
    </row>
    <row r="25" spans="1:15" ht="19.5" customHeight="1" x14ac:dyDescent="0.25">
      <c r="A25" s="45">
        <v>58</v>
      </c>
      <c r="B25" s="45"/>
      <c r="C25" s="46"/>
      <c r="D25" s="94"/>
      <c r="E25" s="94"/>
      <c r="F25" s="94"/>
      <c r="G25" s="94">
        <f t="shared" si="2"/>
        <v>0</v>
      </c>
      <c r="H25" s="70"/>
      <c r="I25" s="99">
        <f t="shared" si="0"/>
        <v>0</v>
      </c>
      <c r="J25" s="94"/>
      <c r="K25" s="101">
        <f t="shared" si="1"/>
        <v>0</v>
      </c>
      <c r="L25" s="118"/>
      <c r="M25" s="99">
        <f>'Present  3'!I25-'Proposed  3'!I25</f>
        <v>0</v>
      </c>
      <c r="N25" s="101">
        <f>'Present  3'!K25-'Proposed  3'!K25</f>
        <v>0</v>
      </c>
      <c r="O25" s="69">
        <f>IF(K25=0,0,N25*Costs!J14)</f>
        <v>0</v>
      </c>
    </row>
    <row r="26" spans="1:15" ht="19.5" customHeight="1" x14ac:dyDescent="0.25">
      <c r="A26" s="23">
        <v>59</v>
      </c>
      <c r="B26" s="45"/>
      <c r="C26" s="46"/>
      <c r="D26" s="94"/>
      <c r="E26" s="94"/>
      <c r="F26" s="94"/>
      <c r="G26" s="94">
        <f t="shared" si="2"/>
        <v>0</v>
      </c>
      <c r="H26" s="70"/>
      <c r="I26" s="99">
        <f t="shared" si="0"/>
        <v>0</v>
      </c>
      <c r="J26" s="94"/>
      <c r="K26" s="101">
        <f t="shared" si="1"/>
        <v>0</v>
      </c>
      <c r="L26" s="118"/>
      <c r="M26" s="99">
        <f>'Present  3'!I26-'Proposed  3'!I26</f>
        <v>0</v>
      </c>
      <c r="N26" s="101">
        <f>'Present  3'!K26-'Proposed  3'!K26</f>
        <v>0</v>
      </c>
      <c r="O26" s="69">
        <f>IF(K26=0,0,N26*Costs!J14)</f>
        <v>0</v>
      </c>
    </row>
    <row r="27" spans="1:15" ht="19.5" customHeight="1" x14ac:dyDescent="0.3">
      <c r="A27" s="32" t="s">
        <v>111</v>
      </c>
      <c r="B27" s="170"/>
      <c r="C27" s="33"/>
      <c r="D27" s="98">
        <f>SUM(D8:D26)</f>
        <v>0</v>
      </c>
      <c r="E27" s="102"/>
      <c r="F27" s="103"/>
      <c r="G27" s="103"/>
      <c r="H27" s="61"/>
      <c r="I27" s="100">
        <f>SUM(I8:I26)</f>
        <v>0</v>
      </c>
      <c r="J27" s="105"/>
      <c r="K27" s="98">
        <f>SUM(K8:K26)</f>
        <v>0</v>
      </c>
      <c r="L27" s="105"/>
      <c r="M27" s="109">
        <f>SUM(M8:M26)</f>
        <v>0</v>
      </c>
      <c r="N27" s="98">
        <f>SUM(N8:N26)</f>
        <v>0</v>
      </c>
      <c r="O27" s="31">
        <f>SUM(O8:O26)</f>
        <v>0</v>
      </c>
    </row>
    <row r="28" spans="1:15" ht="19.5" customHeight="1" x14ac:dyDescent="0.25">
      <c r="A28" s="223"/>
      <c r="B28" s="224"/>
      <c r="C28" s="224"/>
      <c r="D28" s="225"/>
      <c r="E28" s="223"/>
      <c r="F28" s="224"/>
      <c r="G28" s="225"/>
      <c r="H28" s="58"/>
      <c r="I28" s="104"/>
      <c r="J28" s="106"/>
      <c r="K28" s="106"/>
      <c r="L28" s="119"/>
      <c r="M28" s="104"/>
      <c r="N28" s="106"/>
      <c r="O28" s="30"/>
    </row>
  </sheetData>
  <mergeCells count="6">
    <mergeCell ref="I1:J1"/>
    <mergeCell ref="K1:O1"/>
    <mergeCell ref="A28:D28"/>
    <mergeCell ref="E28:G28"/>
    <mergeCell ref="A1:C1"/>
    <mergeCell ref="D1:H1"/>
  </mergeCells>
  <phoneticPr fontId="0" type="noConversion"/>
  <pageMargins left="0.75" right="0.75" top="1" bottom="0.25" header="0.5" footer="0"/>
  <pageSetup scale="97" orientation="landscape" r:id="rId1"/>
  <headerFooter alignWithMargins="0">
    <oddHeader>&amp;R&amp;D</oddHead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>
    <pageSetUpPr fitToPage="1"/>
  </sheetPr>
  <dimension ref="A1:K29"/>
  <sheetViews>
    <sheetView zoomScaleNormal="100" zoomScaleSheetLayoutView="100" workbookViewId="0">
      <pane ySplit="7" topLeftCell="A8" activePane="bottomLeft" state="frozen"/>
      <selection activeCell="K1" sqref="K1"/>
      <selection pane="bottomLeft" activeCell="K8" sqref="K8"/>
    </sheetView>
  </sheetViews>
  <sheetFormatPr defaultRowHeight="13.2" x14ac:dyDescent="0.25"/>
  <cols>
    <col min="1" max="1" width="5.33203125" customWidth="1"/>
    <col min="2" max="2" width="17.33203125" customWidth="1"/>
    <col min="3" max="3" width="35.33203125" customWidth="1"/>
    <col min="4" max="4" width="10.44140625" customWidth="1"/>
    <col min="5" max="5" width="7.5546875" customWidth="1"/>
    <col min="6" max="6" width="9" customWidth="1"/>
    <col min="8" max="8" width="1.109375" customWidth="1"/>
    <col min="9" max="9" width="10.6640625" customWidth="1"/>
    <col min="10" max="10" width="10" customWidth="1"/>
    <col min="11" max="11" width="8.88671875" customWidth="1"/>
  </cols>
  <sheetData>
    <row r="1" spans="1:11" ht="26.25" customHeight="1" x14ac:dyDescent="0.3">
      <c r="A1" s="205" t="s">
        <v>75</v>
      </c>
      <c r="B1" s="207"/>
      <c r="C1" s="190" t="str">
        <f>'Present  (Page 1)'!$C$1</f>
        <v>Sample Company</v>
      </c>
      <c r="D1" s="135" t="s">
        <v>74</v>
      </c>
      <c r="E1" s="219" t="str">
        <f>'Present  (Page 1)'!E1:K1</f>
        <v>Your Street, Your Town</v>
      </c>
      <c r="F1" s="219"/>
      <c r="G1" s="219"/>
      <c r="H1" s="219"/>
      <c r="I1" s="219"/>
      <c r="J1" s="219"/>
      <c r="K1" s="220"/>
    </row>
    <row r="2" spans="1:11" ht="15" customHeight="1" x14ac:dyDescent="0.3">
      <c r="A2" s="49"/>
      <c r="B2" s="50"/>
      <c r="C2" s="176"/>
      <c r="D2" s="176" t="s">
        <v>4</v>
      </c>
      <c r="E2" s="177"/>
      <c r="F2" s="177"/>
      <c r="G2" s="178"/>
      <c r="H2" s="179"/>
      <c r="I2" s="180"/>
      <c r="J2" s="181" t="s">
        <v>71</v>
      </c>
      <c r="K2" s="182"/>
    </row>
    <row r="3" spans="1:11" ht="7.5" customHeight="1" x14ac:dyDescent="0.25">
      <c r="A3" s="51"/>
      <c r="B3" s="51"/>
      <c r="C3" s="52"/>
      <c r="D3" s="52"/>
      <c r="E3" s="52"/>
      <c r="F3" s="52"/>
      <c r="G3" s="52"/>
      <c r="H3" s="53"/>
      <c r="I3" s="52"/>
      <c r="J3" s="52"/>
      <c r="K3" s="52"/>
    </row>
    <row r="4" spans="1:11" ht="12.75" customHeight="1" x14ac:dyDescent="0.25">
      <c r="A4" s="54"/>
      <c r="B4" s="38" t="s">
        <v>1</v>
      </c>
      <c r="C4" s="55"/>
      <c r="D4" s="38" t="s">
        <v>2</v>
      </c>
      <c r="E4" s="38" t="s">
        <v>8</v>
      </c>
      <c r="F4" s="55"/>
      <c r="G4" s="55"/>
      <c r="H4" s="53"/>
      <c r="I4" s="38" t="s">
        <v>3</v>
      </c>
      <c r="J4" s="38" t="s">
        <v>15</v>
      </c>
      <c r="K4" s="38" t="s">
        <v>14</v>
      </c>
    </row>
    <row r="5" spans="1:11" ht="12" customHeight="1" x14ac:dyDescent="0.25">
      <c r="A5" s="38" t="s">
        <v>0</v>
      </c>
      <c r="B5" s="38" t="s">
        <v>5</v>
      </c>
      <c r="C5" s="38" t="s">
        <v>6</v>
      </c>
      <c r="D5" s="38" t="s">
        <v>7</v>
      </c>
      <c r="E5" s="38" t="s">
        <v>9</v>
      </c>
      <c r="F5" s="38" t="s">
        <v>11</v>
      </c>
      <c r="G5" s="38" t="s">
        <v>2</v>
      </c>
      <c r="H5" s="53"/>
      <c r="I5" s="38" t="s">
        <v>2</v>
      </c>
      <c r="J5" s="38" t="s">
        <v>16</v>
      </c>
      <c r="K5" s="38" t="s">
        <v>18</v>
      </c>
    </row>
    <row r="6" spans="1:11" ht="11.25" customHeight="1" x14ac:dyDescent="0.25">
      <c r="A6" s="54"/>
      <c r="B6" s="54"/>
      <c r="C6" s="55"/>
      <c r="D6" s="55"/>
      <c r="E6" s="38" t="s">
        <v>10</v>
      </c>
      <c r="F6" s="38" t="s">
        <v>12</v>
      </c>
      <c r="G6" s="38" t="s">
        <v>13</v>
      </c>
      <c r="H6" s="53"/>
      <c r="I6" s="38" t="s">
        <v>14</v>
      </c>
      <c r="J6" s="38" t="s">
        <v>17</v>
      </c>
      <c r="K6" s="38" t="s">
        <v>17</v>
      </c>
    </row>
    <row r="7" spans="1:11" ht="12.75" customHeight="1" thickBot="1" x14ac:dyDescent="0.3">
      <c r="A7" s="73"/>
      <c r="B7" s="73"/>
      <c r="C7" s="74"/>
      <c r="D7" s="74"/>
      <c r="E7" s="71" t="s">
        <v>2</v>
      </c>
      <c r="F7" s="74"/>
      <c r="G7" s="74"/>
      <c r="H7" s="75"/>
      <c r="I7" s="74"/>
      <c r="J7" s="74"/>
      <c r="K7" s="74"/>
    </row>
    <row r="8" spans="1:11" ht="19.5" customHeight="1" thickTop="1" x14ac:dyDescent="0.25">
      <c r="A8" s="56">
        <v>60</v>
      </c>
      <c r="B8" s="156"/>
      <c r="C8" s="157"/>
      <c r="D8" s="94"/>
      <c r="E8" s="94"/>
      <c r="F8" s="94"/>
      <c r="G8" s="94">
        <f>E8*F8</f>
        <v>0</v>
      </c>
      <c r="H8" s="48"/>
      <c r="I8" s="99">
        <f t="shared" ref="I8:I26" si="0">(D8*G8)/1000</f>
        <v>0</v>
      </c>
      <c r="J8" s="94"/>
      <c r="K8" s="101">
        <f t="shared" ref="K8:K26" si="1">I8*J8</f>
        <v>0</v>
      </c>
    </row>
    <row r="9" spans="1:11" ht="19.5" customHeight="1" x14ac:dyDescent="0.25">
      <c r="A9" s="56">
        <v>61</v>
      </c>
      <c r="B9" s="158"/>
      <c r="C9" s="158"/>
      <c r="D9" s="95"/>
      <c r="E9" s="95"/>
      <c r="F9" s="95"/>
      <c r="G9" s="94">
        <f t="shared" ref="G9:G15" si="2">E9*F9</f>
        <v>0</v>
      </c>
      <c r="H9" s="25"/>
      <c r="I9" s="99">
        <f t="shared" si="0"/>
        <v>0</v>
      </c>
      <c r="J9" s="94"/>
      <c r="K9" s="101">
        <f t="shared" si="1"/>
        <v>0</v>
      </c>
    </row>
    <row r="10" spans="1:11" ht="19.5" customHeight="1" x14ac:dyDescent="0.25">
      <c r="A10" s="56">
        <v>62</v>
      </c>
      <c r="B10" s="158"/>
      <c r="C10" s="158"/>
      <c r="D10" s="95"/>
      <c r="E10" s="95"/>
      <c r="F10" s="95"/>
      <c r="G10" s="94">
        <f t="shared" si="2"/>
        <v>0</v>
      </c>
      <c r="H10" s="25"/>
      <c r="I10" s="99">
        <f t="shared" si="0"/>
        <v>0</v>
      </c>
      <c r="J10" s="94"/>
      <c r="K10" s="101">
        <f t="shared" si="1"/>
        <v>0</v>
      </c>
    </row>
    <row r="11" spans="1:11" ht="19.5" customHeight="1" x14ac:dyDescent="0.25">
      <c r="A11" s="56">
        <v>63</v>
      </c>
      <c r="B11" s="158"/>
      <c r="C11" s="158"/>
      <c r="D11" s="95"/>
      <c r="E11" s="95"/>
      <c r="F11" s="95"/>
      <c r="G11" s="94">
        <f t="shared" si="2"/>
        <v>0</v>
      </c>
      <c r="H11" s="25"/>
      <c r="I11" s="99">
        <f t="shared" si="0"/>
        <v>0</v>
      </c>
      <c r="J11" s="94"/>
      <c r="K11" s="101">
        <f t="shared" si="1"/>
        <v>0</v>
      </c>
    </row>
    <row r="12" spans="1:11" ht="19.5" customHeight="1" x14ac:dyDescent="0.25">
      <c r="A12" s="56">
        <v>64</v>
      </c>
      <c r="B12" s="158"/>
      <c r="C12" s="158"/>
      <c r="D12" s="95"/>
      <c r="E12" s="95"/>
      <c r="F12" s="95"/>
      <c r="G12" s="94">
        <f t="shared" si="2"/>
        <v>0</v>
      </c>
      <c r="H12" s="25"/>
      <c r="I12" s="99">
        <f t="shared" si="0"/>
        <v>0</v>
      </c>
      <c r="J12" s="94"/>
      <c r="K12" s="101">
        <f t="shared" si="1"/>
        <v>0</v>
      </c>
    </row>
    <row r="13" spans="1:11" ht="19.5" customHeight="1" x14ac:dyDescent="0.25">
      <c r="A13" s="56">
        <v>65</v>
      </c>
      <c r="B13" s="158"/>
      <c r="C13" s="158"/>
      <c r="D13" s="95"/>
      <c r="E13" s="95"/>
      <c r="F13" s="95"/>
      <c r="G13" s="94">
        <f t="shared" si="2"/>
        <v>0</v>
      </c>
      <c r="H13" s="25"/>
      <c r="I13" s="99">
        <f t="shared" si="0"/>
        <v>0</v>
      </c>
      <c r="J13" s="94"/>
      <c r="K13" s="101">
        <f t="shared" si="1"/>
        <v>0</v>
      </c>
    </row>
    <row r="14" spans="1:11" ht="19.5" customHeight="1" x14ac:dyDescent="0.25">
      <c r="A14" s="56">
        <v>66</v>
      </c>
      <c r="B14" s="158"/>
      <c r="C14" s="158"/>
      <c r="D14" s="95"/>
      <c r="E14" s="95"/>
      <c r="F14" s="95"/>
      <c r="G14" s="94">
        <f t="shared" si="2"/>
        <v>0</v>
      </c>
      <c r="H14" s="25"/>
      <c r="I14" s="99">
        <f t="shared" si="0"/>
        <v>0</v>
      </c>
      <c r="J14" s="94"/>
      <c r="K14" s="101">
        <f t="shared" si="1"/>
        <v>0</v>
      </c>
    </row>
    <row r="15" spans="1:11" ht="19.5" customHeight="1" x14ac:dyDescent="0.25">
      <c r="A15" s="56">
        <v>67</v>
      </c>
      <c r="B15" s="158"/>
      <c r="C15" s="158"/>
      <c r="D15" s="95"/>
      <c r="E15" s="95"/>
      <c r="F15" s="95"/>
      <c r="G15" s="94">
        <f t="shared" si="2"/>
        <v>0</v>
      </c>
      <c r="H15" s="25"/>
      <c r="I15" s="99">
        <f t="shared" si="0"/>
        <v>0</v>
      </c>
      <c r="J15" s="94"/>
      <c r="K15" s="101">
        <f t="shared" si="1"/>
        <v>0</v>
      </c>
    </row>
    <row r="16" spans="1:11" ht="19.5" customHeight="1" x14ac:dyDescent="0.25">
      <c r="A16" s="56">
        <v>68</v>
      </c>
      <c r="B16" s="26"/>
      <c r="C16" s="26"/>
      <c r="D16" s="95"/>
      <c r="E16" s="95"/>
      <c r="F16" s="95"/>
      <c r="G16" s="94">
        <f t="shared" ref="G16:G26" si="3">E16*F16</f>
        <v>0</v>
      </c>
      <c r="H16" s="25"/>
      <c r="I16" s="99">
        <f t="shared" si="0"/>
        <v>0</v>
      </c>
      <c r="J16" s="94"/>
      <c r="K16" s="101">
        <f t="shared" si="1"/>
        <v>0</v>
      </c>
    </row>
    <row r="17" spans="1:11" ht="19.5" customHeight="1" x14ac:dyDescent="0.25">
      <c r="A17" s="56">
        <v>69</v>
      </c>
      <c r="B17" s="26"/>
      <c r="C17" s="26"/>
      <c r="D17" s="95"/>
      <c r="E17" s="95"/>
      <c r="F17" s="95"/>
      <c r="G17" s="94">
        <f t="shared" si="3"/>
        <v>0</v>
      </c>
      <c r="H17" s="25"/>
      <c r="I17" s="99">
        <f t="shared" si="0"/>
        <v>0</v>
      </c>
      <c r="J17" s="94"/>
      <c r="K17" s="101">
        <f t="shared" si="1"/>
        <v>0</v>
      </c>
    </row>
    <row r="18" spans="1:11" ht="19.5" customHeight="1" x14ac:dyDescent="0.25">
      <c r="A18" s="56">
        <v>70</v>
      </c>
      <c r="B18" s="26"/>
      <c r="C18" s="26"/>
      <c r="D18" s="95"/>
      <c r="E18" s="95"/>
      <c r="F18" s="95"/>
      <c r="G18" s="94">
        <f t="shared" si="3"/>
        <v>0</v>
      </c>
      <c r="H18" s="25"/>
      <c r="I18" s="99">
        <f t="shared" si="0"/>
        <v>0</v>
      </c>
      <c r="J18" s="94"/>
      <c r="K18" s="101">
        <f t="shared" si="1"/>
        <v>0</v>
      </c>
    </row>
    <row r="19" spans="1:11" ht="19.5" customHeight="1" x14ac:dyDescent="0.25">
      <c r="A19" s="56">
        <v>71</v>
      </c>
      <c r="B19" s="26"/>
      <c r="C19" s="26"/>
      <c r="D19" s="95"/>
      <c r="E19" s="95"/>
      <c r="F19" s="95"/>
      <c r="G19" s="94">
        <f t="shared" si="3"/>
        <v>0</v>
      </c>
      <c r="H19" s="25"/>
      <c r="I19" s="99">
        <f t="shared" si="0"/>
        <v>0</v>
      </c>
      <c r="J19" s="94"/>
      <c r="K19" s="101">
        <f t="shared" si="1"/>
        <v>0</v>
      </c>
    </row>
    <row r="20" spans="1:11" ht="19.5" customHeight="1" x14ac:dyDescent="0.25">
      <c r="A20" s="56">
        <v>72</v>
      </c>
      <c r="B20" s="26"/>
      <c r="C20" s="26"/>
      <c r="D20" s="95"/>
      <c r="E20" s="95"/>
      <c r="F20" s="95"/>
      <c r="G20" s="94">
        <f t="shared" si="3"/>
        <v>0</v>
      </c>
      <c r="H20" s="25"/>
      <c r="I20" s="99">
        <f t="shared" si="0"/>
        <v>0</v>
      </c>
      <c r="J20" s="94"/>
      <c r="K20" s="101">
        <f t="shared" si="1"/>
        <v>0</v>
      </c>
    </row>
    <row r="21" spans="1:11" s="22" customFormat="1" ht="19.5" customHeight="1" x14ac:dyDescent="0.25">
      <c r="A21" s="56">
        <v>73</v>
      </c>
      <c r="B21" s="26"/>
      <c r="C21" s="26"/>
      <c r="D21" s="95"/>
      <c r="E21" s="95"/>
      <c r="F21" s="95"/>
      <c r="G21" s="94">
        <f t="shared" si="3"/>
        <v>0</v>
      </c>
      <c r="H21" s="25"/>
      <c r="I21" s="99">
        <f t="shared" si="0"/>
        <v>0</v>
      </c>
      <c r="J21" s="94"/>
      <c r="K21" s="101">
        <f t="shared" si="1"/>
        <v>0</v>
      </c>
    </row>
    <row r="22" spans="1:11" s="22" customFormat="1" ht="19.5" customHeight="1" x14ac:dyDescent="0.25">
      <c r="A22" s="56">
        <v>74</v>
      </c>
      <c r="B22" s="26"/>
      <c r="C22" s="26"/>
      <c r="D22" s="95"/>
      <c r="E22" s="95"/>
      <c r="F22" s="95"/>
      <c r="G22" s="94">
        <f t="shared" si="3"/>
        <v>0</v>
      </c>
      <c r="H22" s="25"/>
      <c r="I22" s="99">
        <f t="shared" si="0"/>
        <v>0</v>
      </c>
      <c r="J22" s="94"/>
      <c r="K22" s="101">
        <f t="shared" si="1"/>
        <v>0</v>
      </c>
    </row>
    <row r="23" spans="1:11" s="22" customFormat="1" ht="19.5" customHeight="1" x14ac:dyDescent="0.25">
      <c r="A23" s="56">
        <v>75</v>
      </c>
      <c r="B23" s="26"/>
      <c r="C23" s="26"/>
      <c r="D23" s="95"/>
      <c r="E23" s="95"/>
      <c r="F23" s="95"/>
      <c r="G23" s="94">
        <f t="shared" si="3"/>
        <v>0</v>
      </c>
      <c r="H23" s="25"/>
      <c r="I23" s="99">
        <f t="shared" si="0"/>
        <v>0</v>
      </c>
      <c r="J23" s="94"/>
      <c r="K23" s="101">
        <f t="shared" si="1"/>
        <v>0</v>
      </c>
    </row>
    <row r="24" spans="1:11" s="22" customFormat="1" ht="19.5" customHeight="1" x14ac:dyDescent="0.25">
      <c r="A24" s="56">
        <v>76</v>
      </c>
      <c r="B24" s="26"/>
      <c r="C24" s="26"/>
      <c r="D24" s="95"/>
      <c r="E24" s="95"/>
      <c r="F24" s="95"/>
      <c r="G24" s="94">
        <f t="shared" si="3"/>
        <v>0</v>
      </c>
      <c r="H24" s="25"/>
      <c r="I24" s="99">
        <f t="shared" si="0"/>
        <v>0</v>
      </c>
      <c r="J24" s="94"/>
      <c r="K24" s="101">
        <f t="shared" si="1"/>
        <v>0</v>
      </c>
    </row>
    <row r="25" spans="1:11" s="22" customFormat="1" ht="19.5" customHeight="1" x14ac:dyDescent="0.25">
      <c r="A25" s="56">
        <v>77</v>
      </c>
      <c r="B25" s="26"/>
      <c r="C25" s="26"/>
      <c r="D25" s="95"/>
      <c r="E25" s="95"/>
      <c r="F25" s="95"/>
      <c r="G25" s="94">
        <f t="shared" si="3"/>
        <v>0</v>
      </c>
      <c r="H25" s="25"/>
      <c r="I25" s="99">
        <f t="shared" si="0"/>
        <v>0</v>
      </c>
      <c r="J25" s="94"/>
      <c r="K25" s="101">
        <f t="shared" si="1"/>
        <v>0</v>
      </c>
    </row>
    <row r="26" spans="1:11" s="22" customFormat="1" ht="19.5" customHeight="1" x14ac:dyDescent="0.25">
      <c r="A26" s="56">
        <v>78</v>
      </c>
      <c r="B26" s="26"/>
      <c r="C26" s="26"/>
      <c r="D26" s="112"/>
      <c r="E26" s="95"/>
      <c r="F26" s="95"/>
      <c r="G26" s="94">
        <f t="shared" si="3"/>
        <v>0</v>
      </c>
      <c r="H26" s="25"/>
      <c r="I26" s="99">
        <f t="shared" si="0"/>
        <v>0</v>
      </c>
      <c r="J26" s="94"/>
      <c r="K26" s="101">
        <f t="shared" si="1"/>
        <v>0</v>
      </c>
    </row>
    <row r="27" spans="1:11" ht="19.5" customHeight="1" x14ac:dyDescent="0.3">
      <c r="A27" s="88" t="s">
        <v>112</v>
      </c>
      <c r="B27" s="89"/>
      <c r="C27" s="62"/>
      <c r="D27" s="96">
        <f>SUM(D8:D26)</f>
        <v>0</v>
      </c>
      <c r="E27" s="105"/>
      <c r="F27" s="105"/>
      <c r="G27" s="105"/>
      <c r="H27" s="62"/>
      <c r="I27" s="114">
        <f>SUM(I8:I26)</f>
        <v>0</v>
      </c>
      <c r="J27" s="105"/>
      <c r="K27" s="116">
        <f>SUM(K8:K26)</f>
        <v>0</v>
      </c>
    </row>
    <row r="28" spans="1:11" ht="19.5" customHeight="1" x14ac:dyDescent="0.25">
      <c r="A28" s="214"/>
      <c r="B28" s="215"/>
      <c r="C28" s="3"/>
      <c r="D28" s="110"/>
      <c r="E28" s="216"/>
      <c r="F28" s="217"/>
      <c r="G28" s="218"/>
      <c r="H28" s="6"/>
      <c r="I28" s="113"/>
      <c r="J28" s="110"/>
      <c r="K28" s="110"/>
    </row>
    <row r="29" spans="1:11" ht="3" customHeight="1" x14ac:dyDescent="0.25"/>
  </sheetData>
  <mergeCells count="4">
    <mergeCell ref="A28:B28"/>
    <mergeCell ref="E28:G28"/>
    <mergeCell ref="A1:B1"/>
    <mergeCell ref="E1:K1"/>
  </mergeCells>
  <phoneticPr fontId="0" type="noConversion"/>
  <pageMargins left="0.75" right="0.75" top="1" bottom="0.25" header="0.5" footer="0"/>
  <pageSetup scale="99" orientation="landscape" r:id="rId1"/>
  <headerFooter alignWithMargins="0">
    <oddHeader>&amp;R&amp;D</oddHead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pageSetUpPr fitToPage="1"/>
  </sheetPr>
  <dimension ref="A1:O28"/>
  <sheetViews>
    <sheetView zoomScaleNormal="100" zoomScaleSheetLayoutView="100" workbookViewId="0">
      <pane ySplit="7" topLeftCell="A8" activePane="bottomLeft" state="frozen"/>
      <selection activeCell="K1" sqref="K1"/>
      <selection pane="bottomLeft" activeCell="B2" sqref="B2:B26"/>
    </sheetView>
  </sheetViews>
  <sheetFormatPr defaultRowHeight="13.2" x14ac:dyDescent="0.25"/>
  <cols>
    <col min="1" max="1" width="4.88671875" customWidth="1"/>
    <col min="2" max="2" width="11.6640625" customWidth="1"/>
    <col min="3" max="3" width="21.33203125" customWidth="1"/>
    <col min="4" max="4" width="7.6640625" customWidth="1"/>
    <col min="5" max="5" width="7.109375" customWidth="1"/>
    <col min="6" max="6" width="7.6640625" customWidth="1"/>
    <col min="7" max="7" width="7.109375" customWidth="1"/>
    <col min="8" max="8" width="0.88671875" customWidth="1"/>
    <col min="9" max="9" width="8.5546875" customWidth="1"/>
    <col min="10" max="10" width="10.109375" customWidth="1"/>
    <col min="12" max="12" width="0.88671875" customWidth="1"/>
    <col min="13" max="13" width="11.6640625" customWidth="1"/>
    <col min="14" max="14" width="10.6640625" customWidth="1"/>
    <col min="15" max="15" width="19" customWidth="1"/>
  </cols>
  <sheetData>
    <row r="1" spans="1:15" ht="26.25" customHeight="1" x14ac:dyDescent="0.3">
      <c r="A1" s="226" t="s">
        <v>75</v>
      </c>
      <c r="B1" s="227"/>
      <c r="C1" s="228"/>
      <c r="D1" s="208" t="str">
        <f>'Present  (Page 1)'!$C$1</f>
        <v>Sample Company</v>
      </c>
      <c r="E1" s="208"/>
      <c r="F1" s="208"/>
      <c r="G1" s="208"/>
      <c r="H1" s="208"/>
      <c r="I1" s="221" t="s">
        <v>74</v>
      </c>
      <c r="J1" s="222"/>
      <c r="K1" s="211" t="str">
        <f>+'Present  (Page 1)'!E1</f>
        <v>Your Street, Your Town</v>
      </c>
      <c r="L1" s="212"/>
      <c r="M1" s="212"/>
      <c r="N1" s="212"/>
      <c r="O1" s="213"/>
    </row>
    <row r="2" spans="1:15" ht="15" customHeight="1" x14ac:dyDescent="0.3">
      <c r="A2" s="43"/>
      <c r="B2" s="50"/>
      <c r="C2" s="44"/>
      <c r="D2" s="39"/>
      <c r="E2" s="40" t="s">
        <v>21</v>
      </c>
      <c r="F2" s="42"/>
      <c r="G2" s="41"/>
      <c r="H2" s="58"/>
      <c r="I2" s="39"/>
      <c r="J2" s="40" t="s">
        <v>20</v>
      </c>
      <c r="K2" s="41"/>
      <c r="L2" s="58"/>
      <c r="M2" s="34"/>
      <c r="N2" s="35" t="s">
        <v>19</v>
      </c>
      <c r="O2" s="36"/>
    </row>
    <row r="3" spans="1:15" ht="7.5" customHeight="1" x14ac:dyDescent="0.25">
      <c r="A3" s="37"/>
      <c r="B3" s="51"/>
      <c r="C3" s="37"/>
      <c r="D3" s="37"/>
      <c r="E3" s="37"/>
      <c r="F3" s="37"/>
      <c r="G3" s="37"/>
      <c r="H3" s="59"/>
      <c r="I3" s="37"/>
      <c r="J3" s="37"/>
      <c r="K3" s="37"/>
      <c r="L3" s="59"/>
      <c r="M3" s="37"/>
      <c r="N3" s="37"/>
      <c r="O3" s="37"/>
    </row>
    <row r="4" spans="1:15" ht="12.75" customHeight="1" x14ac:dyDescent="0.25">
      <c r="A4" s="38"/>
      <c r="B4" s="38" t="s">
        <v>1</v>
      </c>
      <c r="C4" s="38"/>
      <c r="D4" s="38" t="s">
        <v>2</v>
      </c>
      <c r="E4" s="38" t="s">
        <v>8</v>
      </c>
      <c r="F4" s="38" t="s">
        <v>13</v>
      </c>
      <c r="G4" s="38"/>
      <c r="H4" s="60"/>
      <c r="I4" s="38" t="s">
        <v>3</v>
      </c>
      <c r="J4" s="38" t="s">
        <v>15</v>
      </c>
      <c r="K4" s="38" t="s">
        <v>14</v>
      </c>
      <c r="L4" s="60"/>
      <c r="M4" s="38" t="s">
        <v>26</v>
      </c>
      <c r="N4" s="38" t="s">
        <v>29</v>
      </c>
      <c r="O4" s="38"/>
    </row>
    <row r="5" spans="1:15" ht="12" customHeight="1" x14ac:dyDescent="0.25">
      <c r="A5" s="38" t="s">
        <v>0</v>
      </c>
      <c r="B5" s="38" t="s">
        <v>5</v>
      </c>
      <c r="C5" s="38" t="s">
        <v>22</v>
      </c>
      <c r="D5" s="38" t="s">
        <v>7</v>
      </c>
      <c r="E5" s="38" t="s">
        <v>9</v>
      </c>
      <c r="F5" s="38" t="s">
        <v>23</v>
      </c>
      <c r="G5" s="38" t="s">
        <v>2</v>
      </c>
      <c r="H5" s="60"/>
      <c r="I5" s="38" t="s">
        <v>2</v>
      </c>
      <c r="J5" s="38" t="s">
        <v>16</v>
      </c>
      <c r="K5" s="38" t="s">
        <v>18</v>
      </c>
      <c r="L5" s="60"/>
      <c r="M5" s="38" t="s">
        <v>27</v>
      </c>
      <c r="N5" s="38" t="s">
        <v>30</v>
      </c>
      <c r="O5" s="38" t="s">
        <v>32</v>
      </c>
    </row>
    <row r="6" spans="1:15" ht="11.25" customHeight="1" x14ac:dyDescent="0.25">
      <c r="A6" s="38"/>
      <c r="B6" s="54"/>
      <c r="C6" s="38"/>
      <c r="D6" s="38"/>
      <c r="E6" s="38" t="s">
        <v>10</v>
      </c>
      <c r="F6" s="38" t="s">
        <v>12</v>
      </c>
      <c r="G6" s="38" t="s">
        <v>13</v>
      </c>
      <c r="H6" s="60"/>
      <c r="I6" s="38" t="s">
        <v>14</v>
      </c>
      <c r="J6" s="38" t="s">
        <v>17</v>
      </c>
      <c r="K6" s="38" t="s">
        <v>24</v>
      </c>
      <c r="L6" s="60"/>
      <c r="M6" s="38" t="s">
        <v>28</v>
      </c>
      <c r="N6" s="38" t="s">
        <v>31</v>
      </c>
      <c r="O6" s="38" t="s">
        <v>33</v>
      </c>
    </row>
    <row r="7" spans="1:15" ht="12.75" customHeight="1" thickBot="1" x14ac:dyDescent="0.3">
      <c r="A7" s="71"/>
      <c r="B7" s="73"/>
      <c r="C7" s="71"/>
      <c r="D7" s="71"/>
      <c r="E7" s="71" t="s">
        <v>2</v>
      </c>
      <c r="F7" s="71"/>
      <c r="G7" s="71"/>
      <c r="H7" s="72"/>
      <c r="I7" s="71"/>
      <c r="J7" s="71"/>
      <c r="K7" s="71" t="s">
        <v>25</v>
      </c>
      <c r="L7" s="72"/>
      <c r="M7" s="71"/>
      <c r="N7" s="71"/>
      <c r="O7" s="71"/>
    </row>
    <row r="8" spans="1:15" ht="19.5" customHeight="1" thickTop="1" x14ac:dyDescent="0.25">
      <c r="A8" s="23">
        <v>60</v>
      </c>
      <c r="B8" s="23"/>
      <c r="C8" s="46"/>
      <c r="D8" s="94"/>
      <c r="E8" s="94"/>
      <c r="F8" s="94"/>
      <c r="G8" s="94">
        <f>E8*F8</f>
        <v>0</v>
      </c>
      <c r="H8" s="70"/>
      <c r="I8" s="99">
        <f t="shared" ref="I8:I26" si="0">(D8*G8)/1000</f>
        <v>0</v>
      </c>
      <c r="J8" s="94"/>
      <c r="K8" s="101">
        <f t="shared" ref="K8:K26" si="1">I8*J8</f>
        <v>0</v>
      </c>
      <c r="L8" s="118"/>
      <c r="M8" s="99">
        <f>'Present  4'!I8-'Proposed  4'!I8</f>
        <v>0</v>
      </c>
      <c r="N8" s="101">
        <f>'Present  4'!K8-'Proposed  4'!K8</f>
        <v>0</v>
      </c>
      <c r="O8" s="69">
        <f>IF(K8=0,0,N8*Costs!J14)</f>
        <v>0</v>
      </c>
    </row>
    <row r="9" spans="1:15" ht="19.5" customHeight="1" x14ac:dyDescent="0.25">
      <c r="A9" s="45">
        <v>61</v>
      </c>
      <c r="B9" s="45"/>
      <c r="C9" s="46"/>
      <c r="D9" s="94"/>
      <c r="E9" s="94"/>
      <c r="F9" s="94"/>
      <c r="G9" s="94">
        <f t="shared" ref="G9:G26" si="2">E9*F9</f>
        <v>0</v>
      </c>
      <c r="H9" s="70"/>
      <c r="I9" s="99">
        <f t="shared" si="0"/>
        <v>0</v>
      </c>
      <c r="J9" s="94"/>
      <c r="K9" s="101">
        <f t="shared" si="1"/>
        <v>0</v>
      </c>
      <c r="L9" s="118"/>
      <c r="M9" s="99">
        <f>'Present  4'!I9-'Proposed  4'!I9</f>
        <v>0</v>
      </c>
      <c r="N9" s="101">
        <f>'Present  4'!K9-'Proposed  4'!K9</f>
        <v>0</v>
      </c>
      <c r="O9" s="69">
        <f>IF(K9=0,0,N9*Costs!J14)</f>
        <v>0</v>
      </c>
    </row>
    <row r="10" spans="1:15" ht="19.5" customHeight="1" x14ac:dyDescent="0.25">
      <c r="A10" s="23">
        <v>62</v>
      </c>
      <c r="B10" s="45"/>
      <c r="C10" s="46"/>
      <c r="D10" s="94"/>
      <c r="E10" s="94"/>
      <c r="F10" s="94"/>
      <c r="G10" s="94">
        <f t="shared" si="2"/>
        <v>0</v>
      </c>
      <c r="H10" s="70"/>
      <c r="I10" s="99">
        <f t="shared" si="0"/>
        <v>0</v>
      </c>
      <c r="J10" s="94"/>
      <c r="K10" s="101">
        <f t="shared" si="1"/>
        <v>0</v>
      </c>
      <c r="L10" s="118"/>
      <c r="M10" s="99">
        <f>'Present  4'!I10-'Proposed  4'!I10</f>
        <v>0</v>
      </c>
      <c r="N10" s="101">
        <f>'Present  4'!K10-'Proposed  4'!K10</f>
        <v>0</v>
      </c>
      <c r="O10" s="69">
        <f>IF(K10=0,0,N10*Costs!J14)</f>
        <v>0</v>
      </c>
    </row>
    <row r="11" spans="1:15" ht="19.5" customHeight="1" x14ac:dyDescent="0.25">
      <c r="A11" s="45">
        <v>63</v>
      </c>
      <c r="B11" s="45"/>
      <c r="C11" s="46"/>
      <c r="D11" s="94"/>
      <c r="E11" s="94"/>
      <c r="F11" s="94"/>
      <c r="G11" s="94">
        <f t="shared" si="2"/>
        <v>0</v>
      </c>
      <c r="H11" s="70"/>
      <c r="I11" s="99">
        <f t="shared" si="0"/>
        <v>0</v>
      </c>
      <c r="J11" s="94"/>
      <c r="K11" s="101">
        <f t="shared" si="1"/>
        <v>0</v>
      </c>
      <c r="L11" s="118"/>
      <c r="M11" s="99">
        <f>'Present  4'!I11-'Proposed  4'!I11</f>
        <v>0</v>
      </c>
      <c r="N11" s="101">
        <f>'Present  4'!K11-'Proposed  4'!K11</f>
        <v>0</v>
      </c>
      <c r="O11" s="69">
        <f>IF(K11=0,0,N11*Costs!J14)</f>
        <v>0</v>
      </c>
    </row>
    <row r="12" spans="1:15" ht="19.5" customHeight="1" x14ac:dyDescent="0.25">
      <c r="A12" s="23">
        <v>64</v>
      </c>
      <c r="B12" s="45"/>
      <c r="C12" s="46"/>
      <c r="D12" s="94"/>
      <c r="E12" s="94"/>
      <c r="F12" s="94"/>
      <c r="G12" s="94">
        <f t="shared" si="2"/>
        <v>0</v>
      </c>
      <c r="H12" s="70"/>
      <c r="I12" s="99">
        <f t="shared" si="0"/>
        <v>0</v>
      </c>
      <c r="J12" s="94"/>
      <c r="K12" s="101">
        <f t="shared" si="1"/>
        <v>0</v>
      </c>
      <c r="L12" s="118"/>
      <c r="M12" s="99">
        <f>'Present  4'!I12-'Proposed  4'!I12</f>
        <v>0</v>
      </c>
      <c r="N12" s="101">
        <f>'Present  4'!K12-'Proposed  4'!K12</f>
        <v>0</v>
      </c>
      <c r="O12" s="69">
        <f>IF(K12=0,0,N12*Costs!J14)</f>
        <v>0</v>
      </c>
    </row>
    <row r="13" spans="1:15" ht="19.5" customHeight="1" x14ac:dyDescent="0.25">
      <c r="A13" s="45">
        <v>65</v>
      </c>
      <c r="B13" s="45"/>
      <c r="C13" s="46"/>
      <c r="D13" s="94"/>
      <c r="E13" s="94"/>
      <c r="F13" s="94"/>
      <c r="G13" s="94">
        <f t="shared" si="2"/>
        <v>0</v>
      </c>
      <c r="H13" s="70"/>
      <c r="I13" s="99">
        <f t="shared" si="0"/>
        <v>0</v>
      </c>
      <c r="J13" s="94"/>
      <c r="K13" s="101">
        <f t="shared" si="1"/>
        <v>0</v>
      </c>
      <c r="L13" s="118"/>
      <c r="M13" s="99">
        <f>'Present  4'!I13-'Proposed  4'!I13</f>
        <v>0</v>
      </c>
      <c r="N13" s="101">
        <f>'Present  4'!K13-'Proposed  4'!K13</f>
        <v>0</v>
      </c>
      <c r="O13" s="69">
        <f>IF(K13=0,0,N13*Costs!J14)</f>
        <v>0</v>
      </c>
    </row>
    <row r="14" spans="1:15" ht="19.5" customHeight="1" x14ac:dyDescent="0.25">
      <c r="A14" s="23">
        <v>66</v>
      </c>
      <c r="B14" s="45"/>
      <c r="C14" s="46"/>
      <c r="D14" s="94"/>
      <c r="E14" s="94"/>
      <c r="F14" s="94"/>
      <c r="G14" s="94">
        <f t="shared" si="2"/>
        <v>0</v>
      </c>
      <c r="H14" s="70"/>
      <c r="I14" s="99">
        <f t="shared" si="0"/>
        <v>0</v>
      </c>
      <c r="J14" s="94"/>
      <c r="K14" s="101">
        <f t="shared" si="1"/>
        <v>0</v>
      </c>
      <c r="L14" s="118"/>
      <c r="M14" s="99">
        <f>'Present  4'!I14-'Proposed  4'!I14</f>
        <v>0</v>
      </c>
      <c r="N14" s="101">
        <f>'Present  4'!K14-'Proposed  4'!K14</f>
        <v>0</v>
      </c>
      <c r="O14" s="69">
        <f>IF(K14=0,0,N14*Costs!J14)</f>
        <v>0</v>
      </c>
    </row>
    <row r="15" spans="1:15" ht="19.5" customHeight="1" x14ac:dyDescent="0.25">
      <c r="A15" s="45">
        <v>67</v>
      </c>
      <c r="B15" s="45"/>
      <c r="C15" s="46"/>
      <c r="D15" s="94"/>
      <c r="E15" s="94"/>
      <c r="F15" s="94"/>
      <c r="G15" s="94">
        <f t="shared" si="2"/>
        <v>0</v>
      </c>
      <c r="H15" s="70"/>
      <c r="I15" s="99">
        <f t="shared" si="0"/>
        <v>0</v>
      </c>
      <c r="J15" s="94"/>
      <c r="K15" s="101">
        <f t="shared" si="1"/>
        <v>0</v>
      </c>
      <c r="L15" s="118"/>
      <c r="M15" s="99">
        <f>'Present  4'!I15-'Proposed  4'!I15</f>
        <v>0</v>
      </c>
      <c r="N15" s="101">
        <f>'Present  4'!K15-'Proposed  4'!K15</f>
        <v>0</v>
      </c>
      <c r="O15" s="69">
        <f>IF(K15=0,0,N15*Costs!J14)</f>
        <v>0</v>
      </c>
    </row>
    <row r="16" spans="1:15" ht="19.5" customHeight="1" x14ac:dyDescent="0.25">
      <c r="A16" s="23">
        <v>68</v>
      </c>
      <c r="B16" s="45"/>
      <c r="C16" s="46"/>
      <c r="D16" s="94"/>
      <c r="E16" s="94"/>
      <c r="F16" s="94"/>
      <c r="G16" s="94">
        <f t="shared" si="2"/>
        <v>0</v>
      </c>
      <c r="H16" s="70"/>
      <c r="I16" s="99">
        <f t="shared" si="0"/>
        <v>0</v>
      </c>
      <c r="J16" s="94"/>
      <c r="K16" s="101">
        <f t="shared" si="1"/>
        <v>0</v>
      </c>
      <c r="L16" s="118"/>
      <c r="M16" s="99">
        <f>'Present  4'!I16-'Proposed  4'!I16</f>
        <v>0</v>
      </c>
      <c r="N16" s="101">
        <f>'Present  4'!K16-'Proposed  4'!K16</f>
        <v>0</v>
      </c>
      <c r="O16" s="69">
        <f>IF(K16=0,0,N16*Costs!J14)</f>
        <v>0</v>
      </c>
    </row>
    <row r="17" spans="1:15" ht="19.5" customHeight="1" x14ac:dyDescent="0.25">
      <c r="A17" s="45">
        <v>69</v>
      </c>
      <c r="B17" s="45"/>
      <c r="C17" s="46"/>
      <c r="D17" s="94"/>
      <c r="E17" s="94"/>
      <c r="F17" s="94"/>
      <c r="G17" s="94">
        <f t="shared" si="2"/>
        <v>0</v>
      </c>
      <c r="H17" s="70"/>
      <c r="I17" s="99">
        <f t="shared" si="0"/>
        <v>0</v>
      </c>
      <c r="J17" s="94"/>
      <c r="K17" s="101">
        <f t="shared" si="1"/>
        <v>0</v>
      </c>
      <c r="L17" s="118"/>
      <c r="M17" s="99">
        <f>'Present  4'!I17-'Proposed  4'!I17</f>
        <v>0</v>
      </c>
      <c r="N17" s="101">
        <f>'Present  4'!K17-'Proposed  4'!K17</f>
        <v>0</v>
      </c>
      <c r="O17" s="69">
        <f>IF(K17=0,0,N17*Costs!J14)</f>
        <v>0</v>
      </c>
    </row>
    <row r="18" spans="1:15" ht="19.5" customHeight="1" x14ac:dyDescent="0.25">
      <c r="A18" s="23">
        <v>70</v>
      </c>
      <c r="B18" s="45"/>
      <c r="C18" s="46"/>
      <c r="D18" s="94"/>
      <c r="E18" s="94"/>
      <c r="F18" s="94"/>
      <c r="G18" s="94">
        <f t="shared" si="2"/>
        <v>0</v>
      </c>
      <c r="H18" s="70"/>
      <c r="I18" s="99">
        <f t="shared" si="0"/>
        <v>0</v>
      </c>
      <c r="J18" s="94"/>
      <c r="K18" s="101">
        <f t="shared" si="1"/>
        <v>0</v>
      </c>
      <c r="L18" s="118"/>
      <c r="M18" s="99">
        <f>'Present  4'!I18-'Proposed  4'!I18</f>
        <v>0</v>
      </c>
      <c r="N18" s="101">
        <f>'Present  4'!K18-'Proposed  4'!K18</f>
        <v>0</v>
      </c>
      <c r="O18" s="69">
        <f>IF(K18=0,0,N18*Costs!J14)</f>
        <v>0</v>
      </c>
    </row>
    <row r="19" spans="1:15" ht="19.5" customHeight="1" x14ac:dyDescent="0.25">
      <c r="A19" s="45">
        <v>71</v>
      </c>
      <c r="B19" s="45"/>
      <c r="C19" s="46"/>
      <c r="D19" s="94"/>
      <c r="E19" s="94"/>
      <c r="F19" s="94"/>
      <c r="G19" s="94">
        <f t="shared" si="2"/>
        <v>0</v>
      </c>
      <c r="H19" s="70"/>
      <c r="I19" s="99">
        <f t="shared" si="0"/>
        <v>0</v>
      </c>
      <c r="J19" s="94"/>
      <c r="K19" s="101">
        <f t="shared" si="1"/>
        <v>0</v>
      </c>
      <c r="L19" s="118"/>
      <c r="M19" s="99">
        <f>'Present  4'!I19-'Proposed  4'!I19</f>
        <v>0</v>
      </c>
      <c r="N19" s="101">
        <f>'Present  4'!K19-'Proposed  4'!K19</f>
        <v>0</v>
      </c>
      <c r="O19" s="69">
        <f>IF(K19=0,0,N19*Costs!J14)</f>
        <v>0</v>
      </c>
    </row>
    <row r="20" spans="1:15" ht="19.5" customHeight="1" x14ac:dyDescent="0.25">
      <c r="A20" s="23">
        <v>72</v>
      </c>
      <c r="B20" s="45"/>
      <c r="C20" s="46"/>
      <c r="D20" s="94"/>
      <c r="E20" s="94"/>
      <c r="F20" s="94"/>
      <c r="G20" s="94">
        <f t="shared" si="2"/>
        <v>0</v>
      </c>
      <c r="H20" s="70"/>
      <c r="I20" s="99">
        <f t="shared" si="0"/>
        <v>0</v>
      </c>
      <c r="J20" s="94"/>
      <c r="K20" s="101">
        <f t="shared" si="1"/>
        <v>0</v>
      </c>
      <c r="L20" s="118"/>
      <c r="M20" s="99">
        <f>'Present  4'!I20-'Proposed  4'!I20</f>
        <v>0</v>
      </c>
      <c r="N20" s="101">
        <f>'Present  4'!K20-'Proposed  4'!K20</f>
        <v>0</v>
      </c>
      <c r="O20" s="69">
        <f>IF(K20=0,0,N20*Costs!J14)</f>
        <v>0</v>
      </c>
    </row>
    <row r="21" spans="1:15" ht="19.5" customHeight="1" x14ac:dyDescent="0.25">
      <c r="A21" s="45">
        <v>73</v>
      </c>
      <c r="B21" s="45"/>
      <c r="C21" s="46"/>
      <c r="D21" s="94"/>
      <c r="E21" s="94"/>
      <c r="F21" s="94"/>
      <c r="G21" s="94">
        <f t="shared" si="2"/>
        <v>0</v>
      </c>
      <c r="H21" s="70"/>
      <c r="I21" s="99">
        <f t="shared" si="0"/>
        <v>0</v>
      </c>
      <c r="J21" s="94"/>
      <c r="K21" s="101">
        <f t="shared" si="1"/>
        <v>0</v>
      </c>
      <c r="L21" s="118"/>
      <c r="M21" s="99">
        <f>'Present  4'!I21-'Proposed  4'!I21</f>
        <v>0</v>
      </c>
      <c r="N21" s="101">
        <f>'Present  4'!K21-'Proposed  4'!K21</f>
        <v>0</v>
      </c>
      <c r="O21" s="69">
        <f>IF(K21=0,0,N21*Costs!J14)</f>
        <v>0</v>
      </c>
    </row>
    <row r="22" spans="1:15" ht="19.5" customHeight="1" x14ac:dyDescent="0.25">
      <c r="A22" s="23">
        <v>74</v>
      </c>
      <c r="B22" s="45"/>
      <c r="C22" s="46"/>
      <c r="D22" s="94"/>
      <c r="E22" s="94"/>
      <c r="F22" s="94"/>
      <c r="G22" s="94">
        <f t="shared" si="2"/>
        <v>0</v>
      </c>
      <c r="H22" s="70"/>
      <c r="I22" s="99">
        <f t="shared" si="0"/>
        <v>0</v>
      </c>
      <c r="J22" s="94"/>
      <c r="K22" s="101">
        <f t="shared" si="1"/>
        <v>0</v>
      </c>
      <c r="L22" s="118"/>
      <c r="M22" s="99">
        <f>'Present  4'!I22-'Proposed  4'!I22</f>
        <v>0</v>
      </c>
      <c r="N22" s="101">
        <f>'Present  4'!K22-'Proposed  4'!K22</f>
        <v>0</v>
      </c>
      <c r="O22" s="69">
        <f>IF(K22=0,0,N22*Costs!J14)</f>
        <v>0</v>
      </c>
    </row>
    <row r="23" spans="1:15" ht="19.5" customHeight="1" x14ac:dyDescent="0.25">
      <c r="A23" s="45">
        <v>75</v>
      </c>
      <c r="B23" s="45"/>
      <c r="C23" s="46"/>
      <c r="D23" s="94"/>
      <c r="E23" s="94"/>
      <c r="F23" s="94"/>
      <c r="G23" s="94">
        <f t="shared" si="2"/>
        <v>0</v>
      </c>
      <c r="H23" s="70"/>
      <c r="I23" s="99">
        <f t="shared" si="0"/>
        <v>0</v>
      </c>
      <c r="J23" s="94"/>
      <c r="K23" s="101">
        <f t="shared" si="1"/>
        <v>0</v>
      </c>
      <c r="L23" s="118"/>
      <c r="M23" s="99">
        <f>'Present  4'!I23-'Proposed  4'!I23</f>
        <v>0</v>
      </c>
      <c r="N23" s="101">
        <f>'Present  4'!K23-'Proposed  4'!K23</f>
        <v>0</v>
      </c>
      <c r="O23" s="69">
        <f>IF(K23=0,0,N23*Costs!J14)</f>
        <v>0</v>
      </c>
    </row>
    <row r="24" spans="1:15" ht="19.5" customHeight="1" x14ac:dyDescent="0.25">
      <c r="A24" s="23">
        <v>76</v>
      </c>
      <c r="B24" s="45"/>
      <c r="C24" s="46"/>
      <c r="D24" s="94"/>
      <c r="E24" s="94"/>
      <c r="F24" s="94"/>
      <c r="G24" s="94">
        <f t="shared" si="2"/>
        <v>0</v>
      </c>
      <c r="H24" s="70"/>
      <c r="I24" s="99">
        <f t="shared" si="0"/>
        <v>0</v>
      </c>
      <c r="J24" s="94"/>
      <c r="K24" s="101">
        <f t="shared" si="1"/>
        <v>0</v>
      </c>
      <c r="L24" s="118"/>
      <c r="M24" s="99">
        <f>'Present  4'!I24-'Proposed  4'!I24</f>
        <v>0</v>
      </c>
      <c r="N24" s="101">
        <f>'Present  4'!K24-'Proposed  4'!K24</f>
        <v>0</v>
      </c>
      <c r="O24" s="69">
        <f>IF(K24=0,0,N24*Costs!J14)</f>
        <v>0</v>
      </c>
    </row>
    <row r="25" spans="1:15" ht="19.5" customHeight="1" x14ac:dyDescent="0.25">
      <c r="A25" s="45">
        <v>77</v>
      </c>
      <c r="B25" s="45"/>
      <c r="C25" s="46"/>
      <c r="D25" s="94"/>
      <c r="E25" s="94"/>
      <c r="F25" s="94"/>
      <c r="G25" s="94">
        <f t="shared" si="2"/>
        <v>0</v>
      </c>
      <c r="H25" s="70"/>
      <c r="I25" s="99">
        <f t="shared" si="0"/>
        <v>0</v>
      </c>
      <c r="J25" s="94"/>
      <c r="K25" s="101">
        <f t="shared" si="1"/>
        <v>0</v>
      </c>
      <c r="L25" s="118"/>
      <c r="M25" s="99">
        <f>'Present  4'!I25-'Proposed  4'!I25</f>
        <v>0</v>
      </c>
      <c r="N25" s="101">
        <f>'Present  4'!K25-'Proposed  4'!K25</f>
        <v>0</v>
      </c>
      <c r="O25" s="69">
        <f>IF(K25=0,0,N25*Costs!J14)</f>
        <v>0</v>
      </c>
    </row>
    <row r="26" spans="1:15" ht="19.5" customHeight="1" x14ac:dyDescent="0.25">
      <c r="A26" s="23">
        <v>78</v>
      </c>
      <c r="B26" s="23"/>
      <c r="C26" s="46"/>
      <c r="D26" s="94"/>
      <c r="E26" s="94"/>
      <c r="F26" s="94"/>
      <c r="G26" s="94">
        <f t="shared" si="2"/>
        <v>0</v>
      </c>
      <c r="H26" s="70"/>
      <c r="I26" s="99">
        <f t="shared" si="0"/>
        <v>0</v>
      </c>
      <c r="J26" s="94"/>
      <c r="K26" s="101">
        <f t="shared" si="1"/>
        <v>0</v>
      </c>
      <c r="L26" s="118"/>
      <c r="M26" s="99">
        <f>'Present  4'!I26-'Proposed  4'!I26</f>
        <v>0</v>
      </c>
      <c r="N26" s="101">
        <f>'Present  4'!K26-'Proposed  4'!K26</f>
        <v>0</v>
      </c>
      <c r="O26" s="69">
        <f>IF(K26=0,0,N26*Costs!J14)</f>
        <v>0</v>
      </c>
    </row>
    <row r="27" spans="1:15" ht="19.5" customHeight="1" x14ac:dyDescent="0.3">
      <c r="A27" s="32" t="s">
        <v>112</v>
      </c>
      <c r="B27" s="170"/>
      <c r="C27" s="33"/>
      <c r="D27" s="98">
        <f>SUM(D8:D26)</f>
        <v>0</v>
      </c>
      <c r="E27" s="102"/>
      <c r="F27" s="103"/>
      <c r="G27" s="103"/>
      <c r="H27" s="61"/>
      <c r="I27" s="100">
        <f>SUM(I8:I26)</f>
        <v>0</v>
      </c>
      <c r="J27" s="105"/>
      <c r="K27" s="98">
        <f>SUM(K8:K26)</f>
        <v>0</v>
      </c>
      <c r="L27" s="105"/>
      <c r="M27" s="109">
        <f>SUM(M8:M26)</f>
        <v>0</v>
      </c>
      <c r="N27" s="98">
        <f>SUM(N8:N26)</f>
        <v>0</v>
      </c>
      <c r="O27" s="31">
        <f>SUM(O8:O26)</f>
        <v>0</v>
      </c>
    </row>
    <row r="28" spans="1:15" ht="19.5" customHeight="1" x14ac:dyDescent="0.25">
      <c r="A28" s="223"/>
      <c r="B28" s="224"/>
      <c r="C28" s="224"/>
      <c r="D28" s="225"/>
      <c r="E28" s="223"/>
      <c r="F28" s="224"/>
      <c r="G28" s="225"/>
      <c r="H28" s="58"/>
      <c r="I28" s="104"/>
      <c r="J28" s="106"/>
      <c r="K28" s="106"/>
      <c r="L28" s="119"/>
      <c r="M28" s="104"/>
      <c r="N28" s="106"/>
      <c r="O28" s="30"/>
    </row>
  </sheetData>
  <mergeCells count="6">
    <mergeCell ref="I1:J1"/>
    <mergeCell ref="K1:O1"/>
    <mergeCell ref="A28:D28"/>
    <mergeCell ref="E28:G28"/>
    <mergeCell ref="A1:C1"/>
    <mergeCell ref="D1:H1"/>
  </mergeCells>
  <phoneticPr fontId="0" type="noConversion"/>
  <pageMargins left="0.75" right="0.75" top="1" bottom="0.25" header="0.5" footer="0"/>
  <pageSetup scale="97" orientation="landscape" r:id="rId1"/>
  <headerFooter alignWithMargins="0">
    <oddHeader>&amp;R&amp;D</oddHead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K29"/>
  <sheetViews>
    <sheetView zoomScaleNormal="100" zoomScaleSheetLayoutView="100" workbookViewId="0">
      <pane ySplit="7" topLeftCell="A8" activePane="bottomLeft" state="frozen"/>
      <selection activeCell="K1" sqref="K1"/>
      <selection pane="bottomLeft" activeCell="G9" sqref="G9"/>
    </sheetView>
  </sheetViews>
  <sheetFormatPr defaultRowHeight="13.2" x14ac:dyDescent="0.25"/>
  <cols>
    <col min="1" max="1" width="5.33203125" customWidth="1"/>
    <col min="2" max="2" width="17.33203125" customWidth="1"/>
    <col min="3" max="3" width="35.33203125" customWidth="1"/>
    <col min="4" max="4" width="10.44140625" customWidth="1"/>
    <col min="5" max="5" width="7.5546875" customWidth="1"/>
    <col min="6" max="6" width="9" customWidth="1"/>
    <col min="8" max="8" width="1.109375" customWidth="1"/>
    <col min="9" max="9" width="10.6640625" customWidth="1"/>
    <col min="10" max="10" width="10" customWidth="1"/>
    <col min="11" max="11" width="8.88671875" customWidth="1"/>
  </cols>
  <sheetData>
    <row r="1" spans="1:11" ht="26.25" customHeight="1" x14ac:dyDescent="0.3">
      <c r="A1" s="205" t="s">
        <v>75</v>
      </c>
      <c r="B1" s="207"/>
      <c r="C1" s="190" t="str">
        <f>'Present  (Page 1)'!$C$1</f>
        <v>Sample Company</v>
      </c>
      <c r="D1" s="135" t="s">
        <v>74</v>
      </c>
      <c r="E1" s="219" t="str">
        <f>'Present  (Page 1)'!E1:K1</f>
        <v>Your Street, Your Town</v>
      </c>
      <c r="F1" s="219"/>
      <c r="G1" s="219"/>
      <c r="H1" s="219"/>
      <c r="I1" s="219"/>
      <c r="J1" s="219"/>
      <c r="K1" s="220"/>
    </row>
    <row r="2" spans="1:11" ht="15" customHeight="1" x14ac:dyDescent="0.3">
      <c r="A2" s="49"/>
      <c r="B2" s="50"/>
      <c r="C2" s="176"/>
      <c r="D2" s="176" t="s">
        <v>4</v>
      </c>
      <c r="E2" s="177"/>
      <c r="F2" s="177"/>
      <c r="G2" s="178"/>
      <c r="H2" s="179"/>
      <c r="I2" s="180"/>
      <c r="J2" s="181" t="s">
        <v>71</v>
      </c>
      <c r="K2" s="182"/>
    </row>
    <row r="3" spans="1:11" ht="7.5" customHeight="1" x14ac:dyDescent="0.25">
      <c r="A3" s="51"/>
      <c r="B3" s="51"/>
      <c r="C3" s="52"/>
      <c r="D3" s="52"/>
      <c r="E3" s="52"/>
      <c r="F3" s="52"/>
      <c r="G3" s="52"/>
      <c r="H3" s="53"/>
      <c r="I3" s="52"/>
      <c r="J3" s="52"/>
      <c r="K3" s="52"/>
    </row>
    <row r="4" spans="1:11" ht="12.75" customHeight="1" x14ac:dyDescent="0.25">
      <c r="A4" s="54"/>
      <c r="B4" s="38" t="s">
        <v>1</v>
      </c>
      <c r="C4" s="55"/>
      <c r="D4" s="38" t="s">
        <v>2</v>
      </c>
      <c r="E4" s="38" t="s">
        <v>8</v>
      </c>
      <c r="F4" s="55"/>
      <c r="G4" s="55"/>
      <c r="H4" s="53"/>
      <c r="I4" s="38" t="s">
        <v>3</v>
      </c>
      <c r="J4" s="38" t="s">
        <v>15</v>
      </c>
      <c r="K4" s="38" t="s">
        <v>14</v>
      </c>
    </row>
    <row r="5" spans="1:11" ht="12" customHeight="1" x14ac:dyDescent="0.25">
      <c r="A5" s="38" t="s">
        <v>0</v>
      </c>
      <c r="B5" s="38" t="s">
        <v>5</v>
      </c>
      <c r="C5" s="38" t="s">
        <v>6</v>
      </c>
      <c r="D5" s="38" t="s">
        <v>7</v>
      </c>
      <c r="E5" s="38" t="s">
        <v>9</v>
      </c>
      <c r="F5" s="38" t="s">
        <v>11</v>
      </c>
      <c r="G5" s="38" t="s">
        <v>2</v>
      </c>
      <c r="H5" s="53"/>
      <c r="I5" s="38" t="s">
        <v>2</v>
      </c>
      <c r="J5" s="38" t="s">
        <v>16</v>
      </c>
      <c r="K5" s="38" t="s">
        <v>18</v>
      </c>
    </row>
    <row r="6" spans="1:11" ht="11.25" customHeight="1" x14ac:dyDescent="0.25">
      <c r="A6" s="54"/>
      <c r="B6" s="54"/>
      <c r="C6" s="55"/>
      <c r="D6" s="55"/>
      <c r="E6" s="38" t="s">
        <v>10</v>
      </c>
      <c r="F6" s="38" t="s">
        <v>12</v>
      </c>
      <c r="G6" s="38" t="s">
        <v>13</v>
      </c>
      <c r="H6" s="53"/>
      <c r="I6" s="38" t="s">
        <v>14</v>
      </c>
      <c r="J6" s="38" t="s">
        <v>17</v>
      </c>
      <c r="K6" s="38" t="s">
        <v>17</v>
      </c>
    </row>
    <row r="7" spans="1:11" ht="12.75" customHeight="1" thickBot="1" x14ac:dyDescent="0.3">
      <c r="A7" s="73"/>
      <c r="B7" s="73"/>
      <c r="C7" s="74"/>
      <c r="D7" s="74"/>
      <c r="E7" s="71" t="s">
        <v>2</v>
      </c>
      <c r="F7" s="74"/>
      <c r="G7" s="74"/>
      <c r="H7" s="75"/>
      <c r="I7" s="74"/>
      <c r="J7" s="74"/>
      <c r="K7" s="74"/>
    </row>
    <row r="8" spans="1:11" ht="19.5" customHeight="1" thickTop="1" x14ac:dyDescent="0.25">
      <c r="A8" s="56">
        <v>79</v>
      </c>
      <c r="B8" s="47"/>
      <c r="C8" s="46"/>
      <c r="D8" s="94"/>
      <c r="E8" s="94"/>
      <c r="F8" s="94"/>
      <c r="G8" s="94">
        <f t="shared" ref="G8:G26" si="0">E8*F8</f>
        <v>0</v>
      </c>
      <c r="H8" s="48"/>
      <c r="I8" s="99">
        <f t="shared" ref="I8:I26" si="1">(D8*G8)/1000</f>
        <v>0</v>
      </c>
      <c r="J8" s="94"/>
      <c r="K8" s="101">
        <f t="shared" ref="K8:K26" si="2">I8*J8</f>
        <v>0</v>
      </c>
    </row>
    <row r="9" spans="1:11" ht="19.5" customHeight="1" x14ac:dyDescent="0.25">
      <c r="A9" s="56">
        <v>80</v>
      </c>
      <c r="B9" s="26"/>
      <c r="C9" s="26"/>
      <c r="D9" s="95"/>
      <c r="E9" s="95"/>
      <c r="F9" s="95"/>
      <c r="G9" s="94">
        <f t="shared" si="0"/>
        <v>0</v>
      </c>
      <c r="H9" s="25"/>
      <c r="I9" s="99">
        <f t="shared" si="1"/>
        <v>0</v>
      </c>
      <c r="J9" s="94"/>
      <c r="K9" s="101">
        <f t="shared" si="2"/>
        <v>0</v>
      </c>
    </row>
    <row r="10" spans="1:11" ht="19.5" customHeight="1" x14ac:dyDescent="0.25">
      <c r="A10" s="56">
        <v>81</v>
      </c>
      <c r="B10" s="26"/>
      <c r="C10" s="26"/>
      <c r="D10" s="95"/>
      <c r="E10" s="95"/>
      <c r="F10" s="95"/>
      <c r="G10" s="94">
        <f t="shared" si="0"/>
        <v>0</v>
      </c>
      <c r="H10" s="25"/>
      <c r="I10" s="99">
        <f t="shared" si="1"/>
        <v>0</v>
      </c>
      <c r="J10" s="94"/>
      <c r="K10" s="101">
        <f t="shared" si="2"/>
        <v>0</v>
      </c>
    </row>
    <row r="11" spans="1:11" ht="19.5" customHeight="1" x14ac:dyDescent="0.25">
      <c r="A11" s="56">
        <v>82</v>
      </c>
      <c r="B11" s="26"/>
      <c r="C11" s="26"/>
      <c r="D11" s="95"/>
      <c r="E11" s="95"/>
      <c r="F11" s="95"/>
      <c r="G11" s="94">
        <f t="shared" si="0"/>
        <v>0</v>
      </c>
      <c r="H11" s="25"/>
      <c r="I11" s="99">
        <f t="shared" si="1"/>
        <v>0</v>
      </c>
      <c r="J11" s="94"/>
      <c r="K11" s="101">
        <f t="shared" si="2"/>
        <v>0</v>
      </c>
    </row>
    <row r="12" spans="1:11" ht="19.5" customHeight="1" x14ac:dyDescent="0.25">
      <c r="A12" s="56">
        <v>83</v>
      </c>
      <c r="B12" s="26"/>
      <c r="C12" s="26"/>
      <c r="D12" s="95"/>
      <c r="E12" s="95"/>
      <c r="F12" s="95"/>
      <c r="G12" s="94">
        <f t="shared" si="0"/>
        <v>0</v>
      </c>
      <c r="H12" s="25"/>
      <c r="I12" s="99">
        <f t="shared" si="1"/>
        <v>0</v>
      </c>
      <c r="J12" s="94"/>
      <c r="K12" s="101">
        <f t="shared" si="2"/>
        <v>0</v>
      </c>
    </row>
    <row r="13" spans="1:11" ht="19.5" customHeight="1" x14ac:dyDescent="0.25">
      <c r="A13" s="56">
        <v>84</v>
      </c>
      <c r="B13" s="26"/>
      <c r="C13" s="26"/>
      <c r="D13" s="95"/>
      <c r="E13" s="95"/>
      <c r="F13" s="95"/>
      <c r="G13" s="94">
        <f t="shared" si="0"/>
        <v>0</v>
      </c>
      <c r="H13" s="25"/>
      <c r="I13" s="99">
        <f t="shared" si="1"/>
        <v>0</v>
      </c>
      <c r="J13" s="94"/>
      <c r="K13" s="101">
        <f t="shared" si="2"/>
        <v>0</v>
      </c>
    </row>
    <row r="14" spans="1:11" ht="19.5" customHeight="1" x14ac:dyDescent="0.25">
      <c r="A14" s="56">
        <v>85</v>
      </c>
      <c r="B14" s="26"/>
      <c r="C14" s="26"/>
      <c r="D14" s="95"/>
      <c r="E14" s="95"/>
      <c r="F14" s="95"/>
      <c r="G14" s="94">
        <f t="shared" si="0"/>
        <v>0</v>
      </c>
      <c r="H14" s="25"/>
      <c r="I14" s="99">
        <f t="shared" si="1"/>
        <v>0</v>
      </c>
      <c r="J14" s="94"/>
      <c r="K14" s="101">
        <f t="shared" si="2"/>
        <v>0</v>
      </c>
    </row>
    <row r="15" spans="1:11" ht="19.5" customHeight="1" x14ac:dyDescent="0.25">
      <c r="A15" s="56">
        <v>86</v>
      </c>
      <c r="B15" s="26"/>
      <c r="C15" s="26"/>
      <c r="D15" s="95"/>
      <c r="E15" s="95"/>
      <c r="F15" s="95"/>
      <c r="G15" s="94">
        <f t="shared" si="0"/>
        <v>0</v>
      </c>
      <c r="H15" s="25"/>
      <c r="I15" s="99">
        <f t="shared" si="1"/>
        <v>0</v>
      </c>
      <c r="J15" s="94"/>
      <c r="K15" s="101">
        <f t="shared" si="2"/>
        <v>0</v>
      </c>
    </row>
    <row r="16" spans="1:11" ht="19.5" customHeight="1" x14ac:dyDescent="0.25">
      <c r="A16" s="56">
        <v>87</v>
      </c>
      <c r="B16" s="26"/>
      <c r="C16" s="26"/>
      <c r="D16" s="95"/>
      <c r="E16" s="95"/>
      <c r="F16" s="95"/>
      <c r="G16" s="94">
        <f t="shared" si="0"/>
        <v>0</v>
      </c>
      <c r="H16" s="25"/>
      <c r="I16" s="99">
        <f t="shared" si="1"/>
        <v>0</v>
      </c>
      <c r="J16" s="94"/>
      <c r="K16" s="101">
        <f t="shared" si="2"/>
        <v>0</v>
      </c>
    </row>
    <row r="17" spans="1:11" ht="19.5" customHeight="1" x14ac:dyDescent="0.25">
      <c r="A17" s="56">
        <v>88</v>
      </c>
      <c r="B17" s="26"/>
      <c r="C17" s="26"/>
      <c r="D17" s="95"/>
      <c r="E17" s="95"/>
      <c r="F17" s="95"/>
      <c r="G17" s="94">
        <f t="shared" si="0"/>
        <v>0</v>
      </c>
      <c r="H17" s="25"/>
      <c r="I17" s="99">
        <f t="shared" si="1"/>
        <v>0</v>
      </c>
      <c r="J17" s="94"/>
      <c r="K17" s="101">
        <f t="shared" si="2"/>
        <v>0</v>
      </c>
    </row>
    <row r="18" spans="1:11" ht="19.5" customHeight="1" x14ac:dyDescent="0.25">
      <c r="A18" s="56">
        <v>89</v>
      </c>
      <c r="B18" s="26"/>
      <c r="C18" s="26"/>
      <c r="D18" s="95"/>
      <c r="E18" s="95"/>
      <c r="F18" s="95"/>
      <c r="G18" s="94">
        <f t="shared" si="0"/>
        <v>0</v>
      </c>
      <c r="H18" s="25"/>
      <c r="I18" s="99">
        <f t="shared" si="1"/>
        <v>0</v>
      </c>
      <c r="J18" s="94"/>
      <c r="K18" s="101">
        <f t="shared" si="2"/>
        <v>0</v>
      </c>
    </row>
    <row r="19" spans="1:11" ht="19.5" customHeight="1" x14ac:dyDescent="0.25">
      <c r="A19" s="56">
        <v>90</v>
      </c>
      <c r="B19" s="26"/>
      <c r="C19" s="26"/>
      <c r="D19" s="95"/>
      <c r="E19" s="95"/>
      <c r="F19" s="95"/>
      <c r="G19" s="94">
        <f t="shared" si="0"/>
        <v>0</v>
      </c>
      <c r="H19" s="25"/>
      <c r="I19" s="99">
        <f t="shared" si="1"/>
        <v>0</v>
      </c>
      <c r="J19" s="94"/>
      <c r="K19" s="101">
        <f t="shared" si="2"/>
        <v>0</v>
      </c>
    </row>
    <row r="20" spans="1:11" ht="19.5" customHeight="1" x14ac:dyDescent="0.25">
      <c r="A20" s="56">
        <v>91</v>
      </c>
      <c r="B20" s="26"/>
      <c r="C20" s="26"/>
      <c r="D20" s="95"/>
      <c r="E20" s="95"/>
      <c r="F20" s="95"/>
      <c r="G20" s="94">
        <f t="shared" si="0"/>
        <v>0</v>
      </c>
      <c r="H20" s="25"/>
      <c r="I20" s="99">
        <f t="shared" si="1"/>
        <v>0</v>
      </c>
      <c r="J20" s="94"/>
      <c r="K20" s="101">
        <f t="shared" si="2"/>
        <v>0</v>
      </c>
    </row>
    <row r="21" spans="1:11" s="22" customFormat="1" ht="19.5" customHeight="1" x14ac:dyDescent="0.25">
      <c r="A21" s="56">
        <v>92</v>
      </c>
      <c r="B21" s="26"/>
      <c r="C21" s="26"/>
      <c r="D21" s="95"/>
      <c r="E21" s="95"/>
      <c r="F21" s="95"/>
      <c r="G21" s="94">
        <f t="shared" si="0"/>
        <v>0</v>
      </c>
      <c r="H21" s="25"/>
      <c r="I21" s="99">
        <f t="shared" si="1"/>
        <v>0</v>
      </c>
      <c r="J21" s="94"/>
      <c r="K21" s="101">
        <f t="shared" si="2"/>
        <v>0</v>
      </c>
    </row>
    <row r="22" spans="1:11" s="22" customFormat="1" ht="19.5" customHeight="1" x14ac:dyDescent="0.25">
      <c r="A22" s="56">
        <v>93</v>
      </c>
      <c r="B22" s="26"/>
      <c r="C22" s="26"/>
      <c r="D22" s="95"/>
      <c r="E22" s="95"/>
      <c r="F22" s="95"/>
      <c r="G22" s="94">
        <f t="shared" si="0"/>
        <v>0</v>
      </c>
      <c r="H22" s="25"/>
      <c r="I22" s="99">
        <f t="shared" si="1"/>
        <v>0</v>
      </c>
      <c r="J22" s="94"/>
      <c r="K22" s="101">
        <f t="shared" si="2"/>
        <v>0</v>
      </c>
    </row>
    <row r="23" spans="1:11" s="22" customFormat="1" ht="19.5" customHeight="1" x14ac:dyDescent="0.25">
      <c r="A23" s="56">
        <v>94</v>
      </c>
      <c r="B23" s="26"/>
      <c r="C23" s="26"/>
      <c r="D23" s="95"/>
      <c r="E23" s="95"/>
      <c r="F23" s="95"/>
      <c r="G23" s="94">
        <f t="shared" si="0"/>
        <v>0</v>
      </c>
      <c r="H23" s="25"/>
      <c r="I23" s="99">
        <f t="shared" si="1"/>
        <v>0</v>
      </c>
      <c r="J23" s="94"/>
      <c r="K23" s="101">
        <f t="shared" si="2"/>
        <v>0</v>
      </c>
    </row>
    <row r="24" spans="1:11" s="22" customFormat="1" ht="19.5" customHeight="1" x14ac:dyDescent="0.25">
      <c r="A24" s="56">
        <v>95</v>
      </c>
      <c r="B24" s="26"/>
      <c r="C24" s="26"/>
      <c r="D24" s="95"/>
      <c r="E24" s="95"/>
      <c r="F24" s="95"/>
      <c r="G24" s="94">
        <f t="shared" si="0"/>
        <v>0</v>
      </c>
      <c r="H24" s="25"/>
      <c r="I24" s="99">
        <f t="shared" si="1"/>
        <v>0</v>
      </c>
      <c r="J24" s="94"/>
      <c r="K24" s="101">
        <f t="shared" si="2"/>
        <v>0</v>
      </c>
    </row>
    <row r="25" spans="1:11" s="22" customFormat="1" ht="19.5" customHeight="1" x14ac:dyDescent="0.25">
      <c r="A25" s="56">
        <v>96</v>
      </c>
      <c r="B25" s="26"/>
      <c r="C25" s="26"/>
      <c r="D25" s="95"/>
      <c r="E25" s="95"/>
      <c r="F25" s="95"/>
      <c r="G25" s="94">
        <f t="shared" si="0"/>
        <v>0</v>
      </c>
      <c r="H25" s="25"/>
      <c r="I25" s="99">
        <f t="shared" si="1"/>
        <v>0</v>
      </c>
      <c r="J25" s="94"/>
      <c r="K25" s="101">
        <f t="shared" si="2"/>
        <v>0</v>
      </c>
    </row>
    <row r="26" spans="1:11" s="22" customFormat="1" ht="19.5" customHeight="1" x14ac:dyDescent="0.25">
      <c r="A26" s="56">
        <v>97</v>
      </c>
      <c r="B26" s="26"/>
      <c r="C26" s="26"/>
      <c r="D26" s="112"/>
      <c r="E26" s="95"/>
      <c r="F26" s="95"/>
      <c r="G26" s="94">
        <f t="shared" si="0"/>
        <v>0</v>
      </c>
      <c r="H26" s="25"/>
      <c r="I26" s="99">
        <f t="shared" si="1"/>
        <v>0</v>
      </c>
      <c r="J26" s="94"/>
      <c r="K26" s="101">
        <f t="shared" si="2"/>
        <v>0</v>
      </c>
    </row>
    <row r="27" spans="1:11" ht="19.5" customHeight="1" x14ac:dyDescent="0.3">
      <c r="A27" s="88" t="s">
        <v>113</v>
      </c>
      <c r="B27" s="89"/>
      <c r="C27" s="62"/>
      <c r="D27" s="96">
        <f>SUM(D8:D26)</f>
        <v>0</v>
      </c>
      <c r="E27" s="105"/>
      <c r="F27" s="105"/>
      <c r="G27" s="105"/>
      <c r="H27" s="62"/>
      <c r="I27" s="114">
        <f>SUM(I8:I26)</f>
        <v>0</v>
      </c>
      <c r="J27" s="105"/>
      <c r="K27" s="116">
        <f>SUM(K8:K26)</f>
        <v>0</v>
      </c>
    </row>
    <row r="28" spans="1:11" ht="19.5" customHeight="1" x14ac:dyDescent="0.25">
      <c r="A28" s="214"/>
      <c r="B28" s="215"/>
      <c r="C28" s="3"/>
      <c r="D28" s="110"/>
      <c r="E28" s="216"/>
      <c r="F28" s="217"/>
      <c r="G28" s="218"/>
      <c r="H28" s="6"/>
      <c r="I28" s="113"/>
      <c r="J28" s="110"/>
      <c r="K28" s="110"/>
    </row>
    <row r="29" spans="1:11" ht="3" customHeight="1" x14ac:dyDescent="0.25"/>
  </sheetData>
  <mergeCells count="4">
    <mergeCell ref="A28:B28"/>
    <mergeCell ref="E28:G28"/>
    <mergeCell ref="A1:B1"/>
    <mergeCell ref="E1:K1"/>
  </mergeCells>
  <phoneticPr fontId="0" type="noConversion"/>
  <pageMargins left="0.75" right="0.75" top="1" bottom="0.25" header="0.5" footer="0"/>
  <pageSetup scale="99" orientation="landscape" r:id="rId1"/>
  <headerFooter alignWithMargins="0">
    <oddHeader>&amp;R&amp;D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3</vt:i4>
      </vt:variant>
    </vt:vector>
  </HeadingPairs>
  <TitlesOfParts>
    <vt:vector size="22" baseType="lpstr">
      <vt:lpstr>Present  (Page 1)</vt:lpstr>
      <vt:lpstr>Proposed ( Page 1)</vt:lpstr>
      <vt:lpstr>Present  2</vt:lpstr>
      <vt:lpstr>Proposed  2</vt:lpstr>
      <vt:lpstr>Present  3</vt:lpstr>
      <vt:lpstr>Proposed  3</vt:lpstr>
      <vt:lpstr>Present  4</vt:lpstr>
      <vt:lpstr>Proposed  4</vt:lpstr>
      <vt:lpstr>Present  5</vt:lpstr>
      <vt:lpstr>Proposed  5</vt:lpstr>
      <vt:lpstr>Present  6</vt:lpstr>
      <vt:lpstr>Proposed  6</vt:lpstr>
      <vt:lpstr>Present  7</vt:lpstr>
      <vt:lpstr>Proposed  7</vt:lpstr>
      <vt:lpstr>Present  8</vt:lpstr>
      <vt:lpstr>Proposed  8</vt:lpstr>
      <vt:lpstr>Financial Analysis</vt:lpstr>
      <vt:lpstr>Costs</vt:lpstr>
      <vt:lpstr>Definitions</vt:lpstr>
      <vt:lpstr>Costs!Print_Area</vt:lpstr>
      <vt:lpstr>Definitions!Print_Area</vt:lpstr>
      <vt:lpstr>'Financial Analysis'!Print_Area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</dc:creator>
  <cp:lastModifiedBy>SetupUser</cp:lastModifiedBy>
  <cp:lastPrinted>2017-07-12T20:42:13Z</cp:lastPrinted>
  <dcterms:created xsi:type="dcterms:W3CDTF">2007-10-29T15:01:52Z</dcterms:created>
  <dcterms:modified xsi:type="dcterms:W3CDTF">2019-06-06T14:18:49Z</dcterms:modified>
</cp:coreProperties>
</file>